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Z:\Бюджет сельского поселения\БЮДЖЕТ 2025-2027\УТОЧНЕНИЕ\МАЙ\РЕШЕНИЕ № 58 от 27.05.2025\"/>
    </mc:Choice>
  </mc:AlternateContent>
  <xr:revisionPtr revIDLastSave="0" documentId="13_ncr:1_{D8AEF49B-4302-4306-88AE-305CAEF6F196}" xr6:coauthVersionLast="47" xr6:coauthVersionMax="47" xr10:uidLastSave="{00000000-0000-0000-0000-000000000000}"/>
  <bookViews>
    <workbookView xWindow="-120" yWindow="-120" windowWidth="29040" windowHeight="15720" xr2:uid="{08943436-EDB0-4952-8BC1-34FD8602A957}"/>
  </bookViews>
  <sheets>
    <sheet name="Приложение 2.1 +2026-2027" sheetId="1" r:id="rId1"/>
  </sheets>
  <definedNames>
    <definedName name="_xlnm._FilterDatabase" localSheetId="0" hidden="1">'Приложение 2.1 +2026-2027'!$A$6:$D$124</definedName>
    <definedName name="_xlnm.Print_Titles" localSheetId="0">'Приложение 2.1 +2026-2027'!$5:$5</definedName>
    <definedName name="_xlnm.Print_Area" localSheetId="0">'Приложение 2.1 +2026-2027'!$A$1:$D$124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22" i="1" l="1"/>
  <c r="D121" i="1" s="1"/>
  <c r="C122" i="1"/>
  <c r="C121" i="1" s="1"/>
  <c r="D119" i="1"/>
  <c r="C119" i="1"/>
  <c r="C118" i="1" s="1"/>
  <c r="D118" i="1"/>
  <c r="D117" i="1"/>
  <c r="D115" i="1" s="1"/>
  <c r="D114" i="1" s="1"/>
  <c r="C117" i="1"/>
  <c r="C115" i="1" s="1"/>
  <c r="D112" i="1"/>
  <c r="C112" i="1"/>
  <c r="D101" i="1"/>
  <c r="D100" i="1" s="1"/>
  <c r="D99" i="1" s="1"/>
  <c r="C101" i="1"/>
  <c r="C100" i="1" s="1"/>
  <c r="D97" i="1"/>
  <c r="C97" i="1"/>
  <c r="D95" i="1"/>
  <c r="C95" i="1"/>
  <c r="D88" i="1"/>
  <c r="C88" i="1"/>
  <c r="D85" i="1"/>
  <c r="C85" i="1"/>
  <c r="D84" i="1"/>
  <c r="D83" i="1" s="1"/>
  <c r="D65" i="1"/>
  <c r="C65" i="1"/>
  <c r="D64" i="1"/>
  <c r="D63" i="1" s="1"/>
  <c r="C64" i="1"/>
  <c r="C63" i="1" s="1"/>
  <c r="D61" i="1"/>
  <c r="D60" i="1" s="1"/>
  <c r="D59" i="1" s="1"/>
  <c r="C61" i="1"/>
  <c r="C60" i="1" s="1"/>
  <c r="C59" i="1" s="1"/>
  <c r="D54" i="1"/>
  <c r="C54" i="1"/>
  <c r="D52" i="1"/>
  <c r="D49" i="1" s="1"/>
  <c r="D48" i="1" s="1"/>
  <c r="C52" i="1"/>
  <c r="C49" i="1" s="1"/>
  <c r="D41" i="1"/>
  <c r="D40" i="1" s="1"/>
  <c r="C41" i="1"/>
  <c r="C40" i="1" s="1"/>
  <c r="D39" i="1"/>
  <c r="C39" i="1"/>
  <c r="D38" i="1"/>
  <c r="C38" i="1"/>
  <c r="D36" i="1"/>
  <c r="D35" i="1" s="1"/>
  <c r="C36" i="1"/>
  <c r="D31" i="1"/>
  <c r="C31" i="1"/>
  <c r="D27" i="1"/>
  <c r="C27" i="1"/>
  <c r="D24" i="1"/>
  <c r="C24" i="1"/>
  <c r="D10" i="1"/>
  <c r="D9" i="1" s="1"/>
  <c r="C10" i="1"/>
  <c r="C23" i="1" l="1"/>
  <c r="D23" i="1"/>
  <c r="D22" i="1" s="1"/>
  <c r="D37" i="1"/>
  <c r="D82" i="1"/>
  <c r="D34" i="1"/>
  <c r="C37" i="1"/>
  <c r="D90" i="1"/>
  <c r="C99" i="1"/>
  <c r="C90" i="1" s="1"/>
  <c r="C114" i="1"/>
  <c r="C22" i="1"/>
  <c r="D8" i="1"/>
  <c r="C48" i="1"/>
  <c r="D111" i="1"/>
  <c r="D81" i="1" s="1"/>
  <c r="D47" i="1"/>
  <c r="C9" i="1"/>
  <c r="C35" i="1"/>
  <c r="C84" i="1"/>
  <c r="D80" i="1" l="1"/>
  <c r="C47" i="1"/>
  <c r="C83" i="1"/>
  <c r="C34" i="1"/>
  <c r="C111" i="1"/>
  <c r="D7" i="1"/>
  <c r="D124" i="1" s="1"/>
  <c r="C8" i="1"/>
  <c r="C82" i="1" l="1"/>
  <c r="C7" i="1"/>
  <c r="C81" i="1" l="1"/>
  <c r="C80" i="1" l="1"/>
  <c r="C124" i="1" l="1"/>
</calcChain>
</file>

<file path=xl/sharedStrings.xml><?xml version="1.0" encoding="utf-8"?>
<sst xmlns="http://schemas.openxmlformats.org/spreadsheetml/2006/main" count="243" uniqueCount="223">
  <si>
    <t xml:space="preserve"> Приложение № 2.1</t>
  </si>
  <si>
    <t>РАСПРЕДЕЛЕНИЕ 
доходов бюджета муниципального  образования сельское  поселение  Ловозеро  Ловозерского  района по кодам классификации доходов бюджетов на плановый период 2026 и 2027 годов</t>
  </si>
  <si>
    <t>тыс. руб.</t>
  </si>
  <si>
    <t xml:space="preserve"> Наименование доходов</t>
  </si>
  <si>
    <t>Код бюджетной классификации Российской Федерации</t>
  </si>
  <si>
    <t>2026</t>
  </si>
  <si>
    <t>2027</t>
  </si>
  <si>
    <t>2</t>
  </si>
  <si>
    <t>НАЛОГОВЫЕ И НЕНАЛОГОВЫЕ ДОХОДЫ</t>
  </si>
  <si>
    <t xml:space="preserve"> 000 1 00 00000 00 0000 000</t>
  </si>
  <si>
    <t>НАЛОГОВЫЕ  ДОХОДЫ</t>
  </si>
  <si>
    <t>НАЛОГИ НА ПРИБЫЛЬ, ДОХОДЫ</t>
  </si>
  <si>
    <t xml:space="preserve"> 000 1 01 00000 00 0000 000</t>
  </si>
  <si>
    <t>Налог на доходы физических лиц</t>
  </si>
  <si>
    <t xml:space="preserve"> 000 1 01 02000 01 0000 110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</si>
  <si>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года), а также налог на доходы физических лиц в отношении доходов от долевого участия в организации, полученных физическим лицом, не являющимся налоговым резидентом Российской Федерации, в виде дивидендов</t>
  </si>
  <si>
    <t xml:space="preserve"> 000 1 01 02010 01 0000 110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</si>
  <si>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</si>
  <si>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 xml:space="preserve"> 000 1 01 02020 01 0000 110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</si>
  <si>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</si>
  <si>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 xml:space="preserve"> 000 1 01 02030 01 0000 110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</si>
  <si>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дивидендов) за налоговые периоды до 1 января 2025 года, а также налог на доходы физических лиц в части суммы налога, превышающей 312 тысяч рублей, относящейся к части налоговой базы, превышающей 2,4 миллиона рублей и составляющей не более 5 миллионов рублей (за исключением налога на доходы физических лиц в отношении доходов, указанных в абзаце тридцать девятом статьи 50 Бюджетного кодекса Российской Федерации, налога на доходы физических лиц в части суммы налога, превышающей 312 тысяч рублей, относящейся к сумме налоговых баз, указанных в пункте 6 статьи 210 Налогового кодекса Российской Федерации, превышающей 2,4 миллиона рублей (за исключением налога на доходы физических лиц в отношении доходов, указанных в абзацах тридцать пятом и тридцать шестом статьи 50 Бюджетного кодекса Российской Федерации), а также налога на доходы физических лиц в отношении доходов физических лиц, не являющихся налоговыми резидентами Российской Федерации, указанных в абзаце девятом пункта 3 статьи 224 Налогового кодекса Российской Федерации, в части суммы налога, превышающей 312 тысяч рублей, относящейся к части налоговой базы, превышающей 2,4 миллиона рублей) за налоговые периоды после 1 января 2025 года</t>
  </si>
  <si>
    <t xml:space="preserve"> 000 1 01 02080 01 0000 110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</si>
  <si>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</si>
  <si>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 xml:space="preserve"> 000 1 01 02130 01 0000 110</t>
  </si>
  <si>
    <t>НАЛОГИ НА ТОВАРЫ (РАБОТЫ, УСЛУГИ), РЕАЛИЗУЕМЫЕ НА ТЕРРИТОРИИ РОССИЙСКОЙ ФЕДЕРАЦИИ</t>
  </si>
  <si>
    <t>000 1 03 00000 00 0000 000</t>
  </si>
  <si>
    <t>Акцизы по подакцизным товарам (продукции), производимым на территории Российской Федерации</t>
  </si>
  <si>
    <t>000 1 03 02000 01 0000 110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</si>
  <si>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</si>
  <si>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000 1 03 02230 01 0000 110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</si>
  <si>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 Федерации и местными бюджетами с учетом установленных дифференцированных нормативов отчислений в местные бюджеты</t>
  </si>
  <si>
    <t>000 1 03 02240 01 0000 110</t>
  </si>
  <si>
    <t>Доходы от уплаты акцизов на автомобильный бензин, подлежащие распределению между бюджетами субъектов Российской  Федерации и местными бюджетами с учетом установленных дифференцированных нормативов отчислений в местные бюджеты</t>
  </si>
  <si>
    <t>000 1 03 02250 01 0000 110</t>
  </si>
  <si>
    <t>Доходы от уплаты акцизов на прямогонный бензин, подлежащие распределению между бюджетами субъектов Российской  Федерации и местными бюджетами с учетом установленных дифференцированных нормативов отчислений в местные бюджеты</t>
  </si>
  <si>
    <t>000 1 03 02260 01 0000 110</t>
  </si>
  <si>
    <t>НАЛОГИ НА СОВОКУПНЫЙ ДОХОД</t>
  </si>
  <si>
    <t xml:space="preserve"> 000 1 05 00000 00 0000 000</t>
  </si>
  <si>
    <t>Налог, взимаемый в связи с применением упрощенной системы налогообложения</t>
  </si>
  <si>
    <t>000 1 05 01000 00 0000 110</t>
  </si>
  <si>
    <t>Налог, взимаемый с налогоплательщиков, выбравших в качестве объекта налогообложения  доходы</t>
  </si>
  <si>
    <t>000 1 05 01010 01 0000 110</t>
  </si>
  <si>
    <t>000 1 05 01011 01 0000 110</t>
  </si>
  <si>
    <t>Налог, взимаемый с налогоплательщиков, выбравших в качестве объекта налогообложения доходы (за период до 01.01.2011 г.)</t>
  </si>
  <si>
    <t>000 1 05 01012 01 0000 110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</si>
  <si>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</si>
  <si>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000 1 05 01020 01 0000 110</t>
  </si>
  <si>
    <t>000 1 05 01021 01 0000 110</t>
  </si>
  <si>
    <t>Налог, взимаемый с налогоплательщиков, выбравших в качестве объекта налогообложения доходы, уменьшенные на величину расходов (за период до 01.01.2011 г.)</t>
  </si>
  <si>
    <t>000 1 05 01022 01 0000 110</t>
  </si>
  <si>
    <t>Минимальный налог, зачисляемый в бюджеты субъектов Российской Федерации</t>
  </si>
  <si>
    <t>000 1 05 01050 01 0000 110</t>
  </si>
  <si>
    <t>Единый сельскохозяйственный налог</t>
  </si>
  <si>
    <t>000 1 05 03010 01 0000 110</t>
  </si>
  <si>
    <t>Единый сельскохозяйственный налог (за налоговые периоды, истекшие до 1 января 2011 года)</t>
  </si>
  <si>
    <t>000 1 05 03020 01 0000 110</t>
  </si>
  <si>
    <t>НАЛОГИ НА ИМУЩЕСТВО</t>
  </si>
  <si>
    <t>000 1 06 00000 00 0000 000</t>
  </si>
  <si>
    <t>Налоги на имущество физических лиц</t>
  </si>
  <si>
    <t>000 1 06 01000 00 0000 110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</si>
  <si>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</si>
  <si>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000 1 06 01030 10 0000 110</t>
  </si>
  <si>
    <t>Земельный налог</t>
  </si>
  <si>
    <t>000 1 06 06000 00 0000 110</t>
  </si>
  <si>
    <t>Земельный налог с организаций, обладающих земельным участком, расположенным в границах сельских поселений</t>
  </si>
  <si>
    <t>000 1 06 06030 00 0000 110</t>
  </si>
  <si>
    <t>000 1 06 06033 10 0000 110</t>
  </si>
  <si>
    <t xml:space="preserve">Земельный налог с физических лиц, обладающих земельным участком, расположенным в границах сельских поселений </t>
  </si>
  <si>
    <t>000 1 06 06040 00 0000 110</t>
  </si>
  <si>
    <t>000 1 06 06043 10 0000 110</t>
  </si>
  <si>
    <t>ЗАДОЛЖЕННОСТЬ И ПЕРЕРАСЧЕТЫ ПО ОТМЕНЕННЫМ НАЛОГАМ, СБОРАМ И ИНЫМ ОБЯЗАТЕЛЬНЫМ ПЛАТЕЖАМ</t>
  </si>
  <si>
    <t xml:space="preserve"> 000 1 09 00000 00 0000 000</t>
  </si>
  <si>
    <t>Налоги на имущество</t>
  </si>
  <si>
    <t xml:space="preserve"> 000 1 09 04000 00 0000 110</t>
  </si>
  <si>
    <t>Налог на имущество, переходящего в порядке наследования или дарения</t>
  </si>
  <si>
    <t>000 1 09 04040 01 0000 110</t>
  </si>
  <si>
    <t>Земельный налог (по обязательствам, возникшим до        1 января 2006 года)</t>
  </si>
  <si>
    <t xml:space="preserve"> 000 1 09 04050 00 0000 110</t>
  </si>
  <si>
    <t>Земельный налог (по обязательствам, возникшим до        1 января 2006 года), мобилизуемый на территориях поселений</t>
  </si>
  <si>
    <t xml:space="preserve"> 000 1 09 04053 10 0000 110</t>
  </si>
  <si>
    <t>НЕНАЛОГОВЫЕ ДОХОДЫ</t>
  </si>
  <si>
    <t>ДОХОДЫ ОТ ИСПОЛЬЗОВАНИЯ ИМУЩЕСТВА, НАХОДЯЩЕГОСЯ В ГОСУДАРСТВЕННОЙ И МУНИЦИПАЛЬНОЙ СОБСТВЕННОСТИ</t>
  </si>
  <si>
    <t>000 1 11 00000 00 0000 000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</si>
  <si>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</si>
  <si>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000 1 11 05000 00 0000 120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</si>
  <si>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</si>
  <si>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 xml:space="preserve"> 000 1 11 05010 00 0000 120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</si>
  <si>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поселений, а также средства от продажи права на заключение договоров аренды указанных земельных участков</t>
  </si>
  <si>
    <t xml:space="preserve"> 000 1 11 05013 10 0000 120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</si>
  <si>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</si>
  <si>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000 1 11 05020 00 0000 120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</si>
  <si>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</si>
  <si>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000 1 11 05025 10 0000 120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</si>
  <si>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</si>
  <si>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000 1 11 05030 00 0000 120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</si>
  <si>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</si>
  <si>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000 1 11 05035 10 0000 120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</si>
  <si>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</si>
  <si>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000 1 11 09000 00 0000 120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</si>
  <si>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</si>
  <si>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000 1 11 09040 00 0000 120</t>
  </si>
  <si>
    <t>Прочие поступления от использования имущества, находящегося в собственности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</si>
  <si>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000 1 11 09045 10 0000 120</t>
  </si>
  <si>
    <t>ДОХОДЫ ОТ ОКАЗАНИЯ ПЛАТНЫХ УСЛУГ (РАБОТ) И КОМПЕНСАЦИИ ЗАТРАТ ГОСУДАРСТВА</t>
  </si>
  <si>
    <t>000 1 13 00000 00 0000 000</t>
  </si>
  <si>
    <t>Доходы от компенсации затрат государства</t>
  </si>
  <si>
    <t>000 1 13 02000 00 0000 130</t>
  </si>
  <si>
    <t>Прочие доходы от компенсации затрат государства</t>
  </si>
  <si>
    <t>000 1 13 02990 00 0000 130</t>
  </si>
  <si>
    <t>Прочие доходы от компенсации затрат бюджетов сельских поселений</t>
  </si>
  <si>
    <t>000 1 13 02995 10 0000 130</t>
  </si>
  <si>
    <t>ДОХОДЫ ОТ ПРОДАЖИ МАТЕРИАЛЬНЫХ И НЕМАТЕРИАЛЬНЫХ АКТИВОВ</t>
  </si>
  <si>
    <t>000 1 14 00000 00 0000 000</t>
  </si>
  <si>
    <t>Доходы от реализации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</si>
  <si>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000 1 14 02000 00 0000 000</t>
  </si>
  <si>
    <t>Доходы от реализации имущества, находящегося в собственности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</si>
  <si>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000 1 14 02050 10 0000 410</t>
  </si>
  <si>
    <t xml:space="preserve"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
</t>
  </si>
  <si>
    <t>000 1 14 02053 10 0000 410</t>
  </si>
  <si>
    <t>Доходы от продажи земельных участков, находящихся в государственной и муниципальной собственности (за исключением земельных участков бюджетных и автономных учреждений)</t>
  </si>
  <si>
    <t xml:space="preserve"> 000 1 14 06000 00 0000 430</t>
  </si>
  <si>
    <t>Доходы от продажи земельных участков, государственная собственность на которые не разграничена</t>
  </si>
  <si>
    <t xml:space="preserve"> 000 1 14 06010 00 0000 430</t>
  </si>
  <si>
    <t>Доходы от продажи земельных участков, государственная собственность на которые не разграничена и которые расположены в границах поселений</t>
  </si>
  <si>
    <t xml:space="preserve"> 000 1 14 06013 10 0000 430</t>
  </si>
  <si>
    <t>ШТРАФЫ, САНКЦИИ, ВОЗМЕЩЕНИЕ УЩЕРБА</t>
  </si>
  <si>
    <t xml:space="preserve"> 000 1 16 00000 00 0000 000</t>
  </si>
  <si>
    <t xml:space="preserve">  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</t>
  </si>
  <si>
    <t>000 1 16 33000 00 0000 140</t>
  </si>
  <si>
    <t xml:space="preserve">  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сельских поселений</t>
  </si>
  <si>
    <t>000 1 16 33050 10 0000 140</t>
  </si>
  <si>
    <t xml:space="preserve">  Прочие поступления от денежных взысканий (штрафов) и иных сумм в возмещение ущерба</t>
  </si>
  <si>
    <t>000 1 16 90000 00 0000 140</t>
  </si>
  <si>
    <t xml:space="preserve">  Прочие поступления от денежных взысканий (штрафов) и иных сумм в возмещение ущерба, зачисляемые в бюджеты сельских  поселений</t>
  </si>
  <si>
    <t>000 1 16 90050 10 0000 140</t>
  </si>
  <si>
    <t>ПРОЧИЕ НЕНАЛОГОВЫЕ ДОХОДЫ</t>
  </si>
  <si>
    <t>000 1 17 00000 00 0000 000</t>
  </si>
  <si>
    <t>Невыясненные поступления</t>
  </si>
  <si>
    <t>000 1 17 01000 00 0000 180</t>
  </si>
  <si>
    <t>Невыясненные поступления, зачисляемые в бюджеты поселений</t>
  </si>
  <si>
    <t>000 1 17 01050 10 0000 180</t>
  </si>
  <si>
    <t>Прочие неналоговые доходы</t>
  </si>
  <si>
    <t xml:space="preserve"> 000 1 17 05000 00 0000 180</t>
  </si>
  <si>
    <t>Прочие неналоговые доходы бюджетов поселений</t>
  </si>
  <si>
    <t xml:space="preserve"> 000 1 17 05050 10 0000 180</t>
  </si>
  <si>
    <t>БЕЗВОЗМЕЗДНЫЕ ПОСТУПЛЕНИЯ</t>
  </si>
  <si>
    <t>000 2 00 00000 00 0000 000</t>
  </si>
  <si>
    <t>БЕЗВОЗМЕЗДНЫЕ ПОСТУПЛЕНИЯ ОТ ДРУГИХ БЮДЖЕТОВ БЮДЖЕТНОЙ СИСТЕМЫ РОССИЙСКОЙ ФЕДЕРАЦИИ</t>
  </si>
  <si>
    <t>000 2 02 00000 00 0000 000</t>
  </si>
  <si>
    <t>Дотации бюджетам бюджетной системы Российской Федерации</t>
  </si>
  <si>
    <t>000 2 02 10000 00 0000 150</t>
  </si>
  <si>
    <t>Дотации на выравнивание бюджетной обеспеченности</t>
  </si>
  <si>
    <t>000 2 02 15001 00 0000 150</t>
  </si>
  <si>
    <t>Дотации бюджетам сельских поселений на выравнивание бюджетной обеспеченности из бюджета субъекта Российской Федерации</t>
  </si>
  <si>
    <t>000 2 02 15001 10 0000 150</t>
  </si>
  <si>
    <t>Дотации на выравнивание бюджетной обеспеченности поселений (за счет собственных доходов района)</t>
  </si>
  <si>
    <t>Дотации на выравнивание бюджетной обеспеченности поселений за счет субсидии на софинансирование расходных обязательств, возникающих при осуществлении полномочий органов местного самоуправления муниципальных районов по выравниванию уровня бюджетной обеспеченности поселений</t>
  </si>
  <si>
    <t>Дотации на выравнивание бюджетной обеспеченности поселений за счет субвенции на исполнение полномочий по расчету и предоставлению дотаций поселениям</t>
  </si>
  <si>
    <t xml:space="preserve"> Дотации бюджетам на поддержку мер по обеспечению сбалансированности бюджетов</t>
  </si>
  <si>
    <t>000 2 02 15002 00 0000 150</t>
  </si>
  <si>
    <t>Дотации бюджетам сельских поселений на поддержку мер по обеспечению сбалансированности бюджетов</t>
  </si>
  <si>
    <t>000 2 02 15002 10 0000 150</t>
  </si>
  <si>
    <t>Субсидии бюджетам бюджетной системы Российской Федерации (межбюджетные субсидии)</t>
  </si>
  <si>
    <t>000 2 02 20000 00 0000 150</t>
  </si>
  <si>
    <t>Субсидия бюджетам на поддержку отрасли культуры</t>
  </si>
  <si>
    <t>000 2 02 25519 00 0000 151</t>
  </si>
  <si>
    <t>Субсидия бюджетам поселений на поддержку отрасли культуры</t>
  </si>
  <si>
    <t>000 2 02 25519 10 0000 151</t>
  </si>
  <si>
    <t>Субсидии бюджетам на бюджетные инвестиции в объекты капитального строительства государственной собственности субъектов Российской Федерации (объекты капитального строительства собственности муниципальных образований)</t>
  </si>
  <si>
    <t xml:space="preserve"> 000 2 02 02077 00 0000 151</t>
  </si>
  <si>
    <t>Субсидии бюджетам поселений на бюджетные инвестиции в объекты капитального строительства собственности муниципальных образований</t>
  </si>
  <si>
    <t xml:space="preserve"> 000 2 02 02077 10 0000 151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</si>
  <si>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</si>
  <si>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000 2 02 25467 00 0000 150</t>
  </si>
  <si>
    <t>Субсидии бюджетам сельских поселений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</si>
  <si>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000 2 02 25467 10 0000 150</t>
  </si>
  <si>
    <t>Субсидии бюджетам на реализацию программ формирования современной городской среды</t>
  </si>
  <si>
    <t>000 2 02 25555 00 0000 150</t>
  </si>
  <si>
    <t>Субсидии бюджетам сельских поселений на поддержку муниципальных программ формирования современной городской среды</t>
  </si>
  <si>
    <t>000 2 02 25555 10 0000 150</t>
  </si>
  <si>
    <t>Прочие субсидии</t>
  </si>
  <si>
    <t>000 2 02 29999 00 0000 150</t>
  </si>
  <si>
    <t>Прочие субсидии бюджетам сельских поселений</t>
  </si>
  <si>
    <t>000 2 02 29999 10 0000 150</t>
  </si>
  <si>
    <t>Субсидия из областного бюджета местным бюджетам на государственную финансовую поддержку доставки товаров  в населенные пункты Мурманской области с ограниченными сроками завоза грузов</t>
  </si>
  <si>
    <t xml:space="preserve"> 000 2 02 29999 10 0000 150</t>
  </si>
  <si>
    <t xml:space="preserve">Субсидии бюджетам муниципальных образований на софинансирование расходов, направляемых на оплату труда и начисления на выплаты по оплате труда работникам муниципальных учреждений </t>
  </si>
  <si>
    <t>Субсидии  из областного бюджета местным бюджетам на техническое сопровождение программного обеспечения "Система автоматизированного рабочего места муниципального образования"</t>
  </si>
  <si>
    <t>Субсидии  на повышение фонда оплаты труда работникам  учреждений культуры, финансируемых из местных бюджетов</t>
  </si>
  <si>
    <t>Субсидии бюджетам поселений на повышение ОТ работников бюджетных учреждений культуры, образования, физической культуры повышение ОТ которых предусмотрено указами Президента РФ</t>
  </si>
  <si>
    <t>Софинансирование расходных обязательств муниципальных образований по планировке территорий, формированию (образованию) земельных участков, обеспечению их объектами коммунальной и дорожной инфраструктуры, в том числе для предоставления их на безвозмездной основе многодетным семьям</t>
  </si>
  <si>
    <t>Субсидии для предоставления социальных выплат многодетным семьям на возмещение части затрат при строительстве жилья на предоставленных на безвозмездной основе  земельных участках</t>
  </si>
  <si>
    <t>Субсидии бюджетам муниципальных образований на формирование электронного правительства</t>
  </si>
  <si>
    <t>Субсидия на софинансирование расходных обязательств муниципальных образований на оплату взносов на капитальный ремонт за муниципальный жилой фонд</t>
  </si>
  <si>
    <t>Прочие субсидии бюджетам сельских поселений на реализацию проектов по поддержке местных инициатив</t>
  </si>
  <si>
    <t xml:space="preserve"> 000 2 02 29999 10 9000 150</t>
  </si>
  <si>
    <t xml:space="preserve">Субвенции бюджетам бюджетной системы Российской Федерации </t>
  </si>
  <si>
    <t xml:space="preserve"> 000 2 02 30000 00 0000 150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</si>
  <si>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</si>
  <si>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000 2 02 35118 00 0000 150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</si>
  <si>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</si>
  <si>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000 2 02 35118 10 0000 150</t>
  </si>
  <si>
    <t>Субвенции местным бюджетам на выполнение передаваемых полномочий субъектов Российской Федерации</t>
  </si>
  <si>
    <t>000 2 02 30024 00 0000 150</t>
  </si>
  <si>
    <t>Субвенции бюджетам сельских поселений на выполнение передаваемых полномочий субъектов Российской Федерации</t>
  </si>
  <si>
    <t>000 2 02 30024 10 0000 150</t>
  </si>
  <si>
    <t>Субвенции на осуществление органами местного самоуправления отдельных государственных полномочий Мурманской области по определению перечня должностных лиц, уполномоченных составлять протоколы об административных правонарушениях, предусмотренных Законом Мурманской области "Об административных правонарушениях"</t>
  </si>
  <si>
    <t>Субвенция бюджетам муниципальных образований Мурманской области на осуществление деятельности по отлову и содержанию животных без владельцев</t>
  </si>
  <si>
    <t>БЕЗВОЗМЕЗДНЫЕ ПОСТУПЛЕНИЯ ОТ НЕГОСУДАРСТВЕННЫХ ОРГАНИЗАЦИЙ</t>
  </si>
  <si>
    <t>000 2 04 00000 00 0000 000</t>
  </si>
  <si>
    <t xml:space="preserve">Прочие безвозмездные поступления от негосударственных организаций в бюджеты сельских поселений
</t>
  </si>
  <si>
    <t>000 2 04 05099 10 0000 150</t>
  </si>
  <si>
    <t>Прочие безвозмездные поступления от негосударственных организаций в бюджеты сельских поселений на реализацию проектов по поддержке местных инициатив</t>
  </si>
  <si>
    <t>000 2 04 05099 10 9000 150</t>
  </si>
  <si>
    <t>ПРОЧИЕ БЕЗВОЗМЕЗДНЫЕ ПОСТУПЛЕНИЯ</t>
  </si>
  <si>
    <t>000 2 07 00000 00 0000 000</t>
  </si>
  <si>
    <t>Прочие безвозмездные поступления в бюджеты сельских поселений</t>
  </si>
  <si>
    <t>000 2 07 05030 10 0000 150</t>
  </si>
  <si>
    <t>Прочие безвозмездные поступления в бюджеты сельских поселений на реализацию проектов по поддержке местных инициатив</t>
  </si>
  <si>
    <t>000 2 07 05030 10 9000 150</t>
  </si>
  <si>
    <t>ВСЕГО</t>
  </si>
  <si>
    <t>к  решению Совета депутатов сельского поселения Ловозеро
 Ловозерского района от 23.12.2024 года № 44
 "О бюджете муниципального образования 
сельское поселение Ловозеро Ловозерского района
на 2025 год и на плановый период 2026 и 2027 годов"
(в редакции решения от 27.05.2025 № 58)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</si>
</sst>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00"/>
    <numFmt numFmtId="165" formatCode="0.00000"/>
  </numFmts>
  <fonts count="9" x14ac:knownFonts="1">
    <font>
      <sz val="10"/>
      <name val="Arial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 Cyr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8"/>
      <color indexed="8"/>
      <name val="Arial Cyr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3" fillId="0" borderId="0"/>
    <xf numFmtId="0" fontId="6" fillId="0" borderId="4">
      <alignment horizontal="left" wrapText="1" indent="2"/>
    </xf>
    <xf numFmtId="49" fontId="6" fillId="0" borderId="5">
      <alignment horizontal="center"/>
    </xf>
    <xf numFmtId="0" fontId="3" fillId="0" borderId="0"/>
  </cellStyleXfs>
  <cellXfs count="57">
    <xf numFmtId="0" fontId="0" fillId="0" borderId="0" xfId="0"/>
    <xf numFmtId="0" fontId="1" fillId="0" borderId="0" xfId="0" applyFont="1"/>
    <xf numFmtId="4" fontId="1" fillId="0" borderId="0" xfId="0" applyNumberFormat="1" applyFont="1" applyAlignment="1">
      <alignment horizontal="right"/>
    </xf>
    <xf numFmtId="0" fontId="1" fillId="0" borderId="0" xfId="0" applyFont="1" applyAlignment="1">
      <alignment horizontal="center"/>
    </xf>
    <xf numFmtId="0" fontId="1" fillId="0" borderId="2" xfId="1" applyFont="1" applyBorder="1" applyAlignment="1">
      <alignment horizontal="center" vertical="center" wrapText="1"/>
    </xf>
    <xf numFmtId="49" fontId="1" fillId="0" borderId="2" xfId="1" applyNumberFormat="1" applyFont="1" applyBorder="1" applyAlignment="1">
      <alignment horizontal="center"/>
    </xf>
    <xf numFmtId="3" fontId="1" fillId="0" borderId="2" xfId="1" applyNumberFormat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49" fontId="5" fillId="0" borderId="2" xfId="1" applyNumberFormat="1" applyFont="1" applyBorder="1" applyAlignment="1">
      <alignment horizontal="center"/>
    </xf>
    <xf numFmtId="164" fontId="4" fillId="0" borderId="2" xfId="1" applyNumberFormat="1" applyFont="1" applyBorder="1" applyAlignment="1">
      <alignment horizontal="right"/>
    </xf>
    <xf numFmtId="0" fontId="4" fillId="0" borderId="0" xfId="0" applyFont="1"/>
    <xf numFmtId="0" fontId="4" fillId="0" borderId="3" xfId="0" applyFont="1" applyBorder="1" applyAlignment="1">
      <alignment horizontal="left" wrapText="1"/>
    </xf>
    <xf numFmtId="49" fontId="4" fillId="0" borderId="2" xfId="1" applyNumberFormat="1" applyFont="1" applyBorder="1" applyAlignment="1">
      <alignment horizontal="center"/>
    </xf>
    <xf numFmtId="0" fontId="1" fillId="0" borderId="2" xfId="1" applyFont="1" applyBorder="1" applyAlignment="1">
      <alignment horizontal="left" vertical="center" wrapText="1"/>
    </xf>
    <xf numFmtId="164" fontId="1" fillId="0" borderId="2" xfId="1" applyNumberFormat="1" applyFont="1" applyBorder="1" applyAlignment="1">
      <alignment horizontal="right"/>
    </xf>
    <xf numFmtId="49" fontId="1" fillId="3" borderId="2" xfId="1" applyNumberFormat="1" applyFont="1" applyFill="1" applyBorder="1" applyAlignment="1">
      <alignment horizontal="center"/>
    </xf>
    <xf numFmtId="164" fontId="1" fillId="3" borderId="2" xfId="1" applyNumberFormat="1" applyFont="1" applyFill="1" applyBorder="1" applyAlignment="1">
      <alignment horizontal="right"/>
    </xf>
    <xf numFmtId="0" fontId="1" fillId="3" borderId="2" xfId="1" applyFont="1" applyFill="1" applyBorder="1" applyAlignment="1">
      <alignment horizontal="left" vertical="center" wrapText="1"/>
    </xf>
    <xf numFmtId="0" fontId="1" fillId="2" borderId="0" xfId="0" applyFont="1" applyFill="1"/>
    <xf numFmtId="0" fontId="4" fillId="2" borderId="2" xfId="1" applyFont="1" applyFill="1" applyBorder="1" applyAlignment="1">
      <alignment horizontal="left" vertical="center" wrapText="1"/>
    </xf>
    <xf numFmtId="49" fontId="1" fillId="2" borderId="2" xfId="1" applyNumberFormat="1" applyFont="1" applyFill="1" applyBorder="1" applyAlignment="1">
      <alignment horizontal="center"/>
    </xf>
    <xf numFmtId="164" fontId="4" fillId="2" borderId="2" xfId="1" applyNumberFormat="1" applyFont="1" applyFill="1" applyBorder="1" applyAlignment="1">
      <alignment horizontal="right"/>
    </xf>
    <xf numFmtId="0" fontId="1" fillId="2" borderId="2" xfId="1" applyFont="1" applyFill="1" applyBorder="1" applyAlignment="1">
      <alignment horizontal="left" vertical="center" wrapText="1"/>
    </xf>
    <xf numFmtId="164" fontId="1" fillId="2" borderId="2" xfId="1" applyNumberFormat="1" applyFont="1" applyFill="1" applyBorder="1" applyAlignment="1">
      <alignment horizontal="right"/>
    </xf>
    <xf numFmtId="0" fontId="4" fillId="2" borderId="3" xfId="0" applyFont="1" applyFill="1" applyBorder="1" applyAlignment="1">
      <alignment horizontal="left" wrapText="1"/>
    </xf>
    <xf numFmtId="49" fontId="4" fillId="2" borderId="3" xfId="0" applyNumberFormat="1" applyFont="1" applyFill="1" applyBorder="1" applyAlignment="1">
      <alignment horizontal="center" wrapText="1"/>
    </xf>
    <xf numFmtId="49" fontId="4" fillId="2" borderId="2" xfId="1" applyNumberFormat="1" applyFont="1" applyFill="1" applyBorder="1" applyAlignment="1">
      <alignment horizontal="center"/>
    </xf>
    <xf numFmtId="0" fontId="1" fillId="0" borderId="2" xfId="0" applyFont="1" applyBorder="1" applyAlignment="1">
      <alignment wrapText="1"/>
    </xf>
    <xf numFmtId="0" fontId="1" fillId="3" borderId="2" xfId="0" applyFont="1" applyFill="1" applyBorder="1" applyAlignment="1">
      <alignment wrapText="1"/>
    </xf>
    <xf numFmtId="0" fontId="1" fillId="0" borderId="4" xfId="2" applyFont="1">
      <alignment horizontal="left" wrapText="1" indent="2"/>
    </xf>
    <xf numFmtId="49" fontId="1" fillId="0" borderId="5" xfId="3" applyFont="1">
      <alignment horizontal="center"/>
    </xf>
    <xf numFmtId="0" fontId="1" fillId="0" borderId="4" xfId="2" applyFont="1" applyAlignment="1">
      <alignment wrapText="1"/>
    </xf>
    <xf numFmtId="49" fontId="5" fillId="2" borderId="2" xfId="1" applyNumberFormat="1" applyFont="1" applyFill="1" applyBorder="1" applyAlignment="1">
      <alignment horizontal="center"/>
    </xf>
    <xf numFmtId="0" fontId="1" fillId="0" borderId="3" xfId="0" applyFont="1" applyBorder="1" applyAlignment="1">
      <alignment horizontal="left" wrapText="1"/>
    </xf>
    <xf numFmtId="164" fontId="1" fillId="2" borderId="2" xfId="0" applyNumberFormat="1" applyFont="1" applyFill="1" applyBorder="1" applyAlignment="1">
      <alignment horizontal="right" vertical="top" wrapText="1"/>
    </xf>
    <xf numFmtId="164" fontId="1" fillId="3" borderId="2" xfId="0" applyNumberFormat="1" applyFont="1" applyFill="1" applyBorder="1" applyAlignment="1">
      <alignment horizontal="right" vertical="top" wrapText="1"/>
    </xf>
    <xf numFmtId="0" fontId="1" fillId="2" borderId="6" xfId="0" applyFont="1" applyFill="1" applyBorder="1" applyAlignment="1">
      <alignment vertical="center" wrapText="1"/>
    </xf>
    <xf numFmtId="164" fontId="1" fillId="2" borderId="7" xfId="0" applyNumberFormat="1" applyFont="1" applyFill="1" applyBorder="1" applyAlignment="1">
      <alignment horizontal="right"/>
    </xf>
    <xf numFmtId="0" fontId="1" fillId="3" borderId="6" xfId="0" applyFont="1" applyFill="1" applyBorder="1" applyAlignment="1">
      <alignment horizontal="left" wrapText="1"/>
    </xf>
    <xf numFmtId="164" fontId="1" fillId="3" borderId="7" xfId="4" applyNumberFormat="1" applyFont="1" applyFill="1" applyBorder="1" applyAlignment="1">
      <alignment horizontal="right"/>
    </xf>
    <xf numFmtId="164" fontId="1" fillId="0" borderId="2" xfId="0" applyNumberFormat="1" applyFont="1" applyBorder="1" applyAlignment="1">
      <alignment horizontal="right" vertical="top" wrapText="1"/>
    </xf>
    <xf numFmtId="49" fontId="1" fillId="3" borderId="8" xfId="1" applyNumberFormat="1" applyFont="1" applyFill="1" applyBorder="1" applyAlignment="1">
      <alignment horizontal="center"/>
    </xf>
    <xf numFmtId="0" fontId="1" fillId="3" borderId="9" xfId="1" applyFont="1" applyFill="1" applyBorder="1" applyAlignment="1">
      <alignment horizontal="left" vertical="center" wrapText="1"/>
    </xf>
    <xf numFmtId="49" fontId="1" fillId="2" borderId="8" xfId="1" applyNumberFormat="1" applyFont="1" applyFill="1" applyBorder="1" applyAlignment="1">
      <alignment horizontal="center"/>
    </xf>
    <xf numFmtId="164" fontId="1" fillId="4" borderId="2" xfId="1" applyNumberFormat="1" applyFont="1" applyFill="1" applyBorder="1" applyAlignment="1">
      <alignment horizontal="right"/>
    </xf>
    <xf numFmtId="0" fontId="4" fillId="2" borderId="2" xfId="0" applyFont="1" applyFill="1" applyBorder="1" applyAlignment="1">
      <alignment horizontal="left" wrapText="1"/>
    </xf>
    <xf numFmtId="0" fontId="1" fillId="2" borderId="2" xfId="0" applyFont="1" applyFill="1" applyBorder="1" applyAlignment="1">
      <alignment wrapText="1"/>
    </xf>
    <xf numFmtId="0" fontId="4" fillId="0" borderId="2" xfId="0" applyFont="1" applyBorder="1"/>
    <xf numFmtId="164" fontId="4" fillId="0" borderId="2" xfId="0" applyNumberFormat="1" applyFont="1" applyBorder="1"/>
    <xf numFmtId="4" fontId="1" fillId="0" borderId="0" xfId="0" applyNumberFormat="1" applyFont="1"/>
    <xf numFmtId="165" fontId="1" fillId="2" borderId="2" xfId="0" applyNumberFormat="1" applyFont="1" applyFill="1" applyBorder="1"/>
    <xf numFmtId="0" fontId="7" fillId="0" borderId="1" xfId="1" applyFont="1" applyBorder="1" applyAlignment="1">
      <alignment horizontal="center" vertical="center"/>
    </xf>
    <xf numFmtId="0" fontId="7" fillId="0" borderId="1" xfId="1" applyFont="1" applyBorder="1" applyAlignment="1">
      <alignment horizontal="center" vertical="center" wrapText="1"/>
    </xf>
    <xf numFmtId="49" fontId="7" fillId="0" borderId="1" xfId="1" applyNumberFormat="1" applyFont="1" applyBorder="1" applyAlignment="1">
      <alignment horizontal="center" vertical="center"/>
    </xf>
    <xf numFmtId="0" fontId="1" fillId="0" borderId="0" xfId="0" applyFont="1" applyAlignment="1">
      <alignment horizontal="right"/>
    </xf>
    <xf numFmtId="0" fontId="8" fillId="0" borderId="0" xfId="0" applyFont="1" applyAlignment="1">
      <alignment horizontal="right" vertical="center" wrapText="1"/>
    </xf>
    <xf numFmtId="0" fontId="2" fillId="2" borderId="0" xfId="0" applyFont="1" applyFill="1" applyAlignment="1">
      <alignment horizontal="center" vertical="center" wrapText="1"/>
    </xf>
  </cellXfs>
  <cellStyles count="5">
    <cellStyle name="xl32" xfId="2" xr:uid="{59D042B8-4BAF-4E51-A692-D943CAF37C14}"/>
    <cellStyle name="xl45" xfId="3" xr:uid="{3A893B47-09CC-46DA-882E-53E31F4954FD}"/>
    <cellStyle name="Обычный" xfId="0" builtinId="0"/>
    <cellStyle name="Обычный 2" xfId="4" xr:uid="{DF9B94C5-2F56-4571-94CF-A5BC30622527}"/>
    <cellStyle name="Обычный_Лист1" xfId="1" xr:uid="{ADE0759C-3859-4DD8-AE85-B73DB896D9E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9AAE53-33A3-4D93-988E-200FCFDE2029}">
  <sheetPr>
    <tabColor theme="6" tint="0.59999389629810485"/>
    <pageSetUpPr fitToPage="1"/>
  </sheetPr>
  <dimension ref="A1:D124"/>
  <sheetViews>
    <sheetView tabSelected="1" view="pageBreakPreview" zoomScale="115" zoomScaleSheetLayoutView="115" workbookViewId="0">
      <selection activeCell="A3" sqref="A3:D3"/>
    </sheetView>
  </sheetViews>
  <sheetFormatPr defaultRowHeight="12.75" outlineLevelRow="1" x14ac:dyDescent="0.2"/>
  <cols>
    <col min="1" max="1" width="59" style="1" customWidth="1"/>
    <col min="2" max="2" width="23.85546875" style="1" customWidth="1"/>
    <col min="3" max="4" width="13.85546875" style="49" customWidth="1"/>
    <col min="5" max="16384" width="9.140625" style="1"/>
  </cols>
  <sheetData>
    <row r="1" spans="1:4" x14ac:dyDescent="0.2">
      <c r="B1" s="54" t="s">
        <v>0</v>
      </c>
      <c r="C1" s="54"/>
      <c r="D1" s="54"/>
    </row>
    <row r="2" spans="1:4" ht="84" customHeight="1" x14ac:dyDescent="0.2">
      <c r="A2" s="55" t="s">
        <v>222</v>
      </c>
      <c r="B2" s="55"/>
      <c r="C2" s="55"/>
      <c r="D2" s="55"/>
    </row>
    <row r="3" spans="1:4" ht="53.25" customHeight="1" x14ac:dyDescent="0.2">
      <c r="A3" s="56" t="s">
        <v>1</v>
      </c>
      <c r="B3" s="56"/>
      <c r="C3" s="56"/>
      <c r="D3" s="56"/>
    </row>
    <row r="4" spans="1:4" x14ac:dyDescent="0.2">
      <c r="C4" s="2" t="s">
        <v>2</v>
      </c>
      <c r="D4" s="2" t="s">
        <v>2</v>
      </c>
    </row>
    <row r="5" spans="1:4" s="3" customFormat="1" ht="31.5" x14ac:dyDescent="0.2">
      <c r="A5" s="51" t="s">
        <v>3</v>
      </c>
      <c r="B5" s="52" t="s">
        <v>4</v>
      </c>
      <c r="C5" s="53" t="s">
        <v>5</v>
      </c>
      <c r="D5" s="53" t="s">
        <v>6</v>
      </c>
    </row>
    <row r="6" spans="1:4" x14ac:dyDescent="0.2">
      <c r="A6" s="4">
        <v>1</v>
      </c>
      <c r="B6" s="5" t="s">
        <v>7</v>
      </c>
      <c r="C6" s="6">
        <v>3</v>
      </c>
      <c r="D6" s="6">
        <v>4</v>
      </c>
    </row>
    <row r="7" spans="1:4" s="10" customFormat="1" x14ac:dyDescent="0.2">
      <c r="A7" s="7" t="s">
        <v>8</v>
      </c>
      <c r="B7" s="8" t="s">
        <v>9</v>
      </c>
      <c r="C7" s="9">
        <f>C8+C47</f>
        <v>8567.1060400000006</v>
      </c>
      <c r="D7" s="9">
        <f>D8+D47</f>
        <v>8805.237720000001</v>
      </c>
    </row>
    <row r="8" spans="1:4" x14ac:dyDescent="0.2">
      <c r="A8" s="11" t="s">
        <v>10</v>
      </c>
      <c r="B8" s="12"/>
      <c r="C8" s="9">
        <f>C9+C22+C34</f>
        <v>7851.0010000000002</v>
      </c>
      <c r="D8" s="9">
        <f>D9+D22+D34</f>
        <v>8097.1840000000002</v>
      </c>
    </row>
    <row r="9" spans="1:4" x14ac:dyDescent="0.2">
      <c r="A9" s="7" t="s">
        <v>11</v>
      </c>
      <c r="B9" s="12" t="s">
        <v>12</v>
      </c>
      <c r="C9" s="9">
        <f>C10</f>
        <v>2089.6270000000004</v>
      </c>
      <c r="D9" s="9">
        <f>D10</f>
        <v>2214.2820000000002</v>
      </c>
    </row>
    <row r="10" spans="1:4" x14ac:dyDescent="0.2">
      <c r="A10" s="13" t="s">
        <v>13</v>
      </c>
      <c r="B10" s="5" t="s">
        <v>14</v>
      </c>
      <c r="C10" s="14">
        <f>SUM(C11:C15)</f>
        <v>2089.6270000000004</v>
      </c>
      <c r="D10" s="14">
        <f>SUM(D11:D15)</f>
        <v>2214.2820000000002</v>
      </c>
    </row>
    <row r="11" spans="1:4" ht="165.75" x14ac:dyDescent="0.2">
      <c r="A11" s="17" t="s">
        <v>15</v>
      </c>
      <c r="B11" s="15" t="s">
        <v>16</v>
      </c>
      <c r="C11" s="16">
        <v>2053.3000000000002</v>
      </c>
      <c r="D11" s="16">
        <v>2175.9</v>
      </c>
    </row>
    <row r="12" spans="1:4" ht="127.5" x14ac:dyDescent="0.2">
      <c r="A12" s="17" t="s">
        <v>17</v>
      </c>
      <c r="B12" s="15" t="s">
        <v>18</v>
      </c>
      <c r="C12" s="16">
        <v>0.92700000000000005</v>
      </c>
      <c r="D12" s="16">
        <v>0.98199999999999998</v>
      </c>
    </row>
    <row r="13" spans="1:4" ht="102" x14ac:dyDescent="0.2">
      <c r="A13" s="17" t="s">
        <v>19</v>
      </c>
      <c r="B13" s="15" t="s">
        <v>20</v>
      </c>
      <c r="C13" s="16">
        <v>21.4</v>
      </c>
      <c r="D13" s="16">
        <v>22.6</v>
      </c>
    </row>
    <row r="14" spans="1:4" ht="357" x14ac:dyDescent="0.2">
      <c r="A14" s="17" t="s">
        <v>21</v>
      </c>
      <c r="B14" s="15" t="s">
        <v>22</v>
      </c>
      <c r="C14" s="16">
        <v>10.4</v>
      </c>
      <c r="D14" s="16">
        <v>10.5</v>
      </c>
    </row>
    <row r="15" spans="1:4" ht="76.5" x14ac:dyDescent="0.2">
      <c r="A15" s="17" t="s">
        <v>23</v>
      </c>
      <c r="B15" s="15" t="s">
        <v>24</v>
      </c>
      <c r="C15" s="16">
        <v>3.6</v>
      </c>
      <c r="D15" s="16">
        <v>4.3</v>
      </c>
    </row>
    <row r="16" spans="1:4" ht="25.5" hidden="1" outlineLevel="1" x14ac:dyDescent="0.2">
      <c r="A16" s="7" t="s">
        <v>25</v>
      </c>
      <c r="B16" s="5" t="s">
        <v>26</v>
      </c>
      <c r="C16" s="9">
        <v>0</v>
      </c>
      <c r="D16" s="9">
        <v>0</v>
      </c>
    </row>
    <row r="17" spans="1:4" ht="25.5" hidden="1" outlineLevel="1" x14ac:dyDescent="0.2">
      <c r="A17" s="13" t="s">
        <v>27</v>
      </c>
      <c r="B17" s="5" t="s">
        <v>28</v>
      </c>
      <c r="C17" s="14">
        <v>0</v>
      </c>
      <c r="D17" s="14">
        <v>0</v>
      </c>
    </row>
    <row r="18" spans="1:4" ht="51" hidden="1" outlineLevel="1" x14ac:dyDescent="0.2">
      <c r="A18" s="13" t="s">
        <v>29</v>
      </c>
      <c r="B18" s="5" t="s">
        <v>30</v>
      </c>
      <c r="C18" s="14">
        <v>0</v>
      </c>
      <c r="D18" s="14">
        <v>0</v>
      </c>
    </row>
    <row r="19" spans="1:4" ht="63.75" hidden="1" outlineLevel="1" x14ac:dyDescent="0.2">
      <c r="A19" s="13" t="s">
        <v>31</v>
      </c>
      <c r="B19" s="5" t="s">
        <v>32</v>
      </c>
      <c r="C19" s="14">
        <v>0</v>
      </c>
      <c r="D19" s="14">
        <v>0</v>
      </c>
    </row>
    <row r="20" spans="1:4" ht="51" hidden="1" outlineLevel="1" x14ac:dyDescent="0.2">
      <c r="A20" s="13" t="s">
        <v>33</v>
      </c>
      <c r="B20" s="5" t="s">
        <v>34</v>
      </c>
      <c r="C20" s="14">
        <v>0</v>
      </c>
      <c r="D20" s="14">
        <v>0</v>
      </c>
    </row>
    <row r="21" spans="1:4" ht="51" hidden="1" outlineLevel="1" x14ac:dyDescent="0.2">
      <c r="A21" s="13" t="s">
        <v>35</v>
      </c>
      <c r="B21" s="5" t="s">
        <v>36</v>
      </c>
      <c r="C21" s="14">
        <v>0</v>
      </c>
      <c r="D21" s="14">
        <v>0</v>
      </c>
    </row>
    <row r="22" spans="1:4" collapsed="1" x14ac:dyDescent="0.2">
      <c r="A22" s="7" t="s">
        <v>37</v>
      </c>
      <c r="B22" s="12" t="s">
        <v>38</v>
      </c>
      <c r="C22" s="9">
        <f>C23+C31</f>
        <v>4431.2049999999999</v>
      </c>
      <c r="D22" s="9">
        <f>D23+D31</f>
        <v>4552.7330000000002</v>
      </c>
    </row>
    <row r="23" spans="1:4" ht="25.5" x14ac:dyDescent="0.2">
      <c r="A23" s="13" t="s">
        <v>39</v>
      </c>
      <c r="B23" s="5" t="s">
        <v>40</v>
      </c>
      <c r="C23" s="14">
        <f>C24+C27</f>
        <v>3038.2049999999999</v>
      </c>
      <c r="D23" s="14">
        <f>D24+D27</f>
        <v>3159.7330000000002</v>
      </c>
    </row>
    <row r="24" spans="1:4" ht="25.5" x14ac:dyDescent="0.2">
      <c r="A24" s="13" t="s">
        <v>41</v>
      </c>
      <c r="B24" s="5" t="s">
        <v>42</v>
      </c>
      <c r="C24" s="14">
        <f>C25+C26</f>
        <v>2253.473</v>
      </c>
      <c r="D24" s="14">
        <f>D25+D26</f>
        <v>2343.6120000000001</v>
      </c>
    </row>
    <row r="25" spans="1:4" ht="25.5" x14ac:dyDescent="0.2">
      <c r="A25" s="17" t="s">
        <v>41</v>
      </c>
      <c r="B25" s="15" t="s">
        <v>43</v>
      </c>
      <c r="C25" s="16">
        <v>2253.473</v>
      </c>
      <c r="D25" s="16">
        <v>2343.6120000000001</v>
      </c>
    </row>
    <row r="26" spans="1:4" ht="25.5" hidden="1" outlineLevel="1" x14ac:dyDescent="0.2">
      <c r="A26" s="17" t="s">
        <v>44</v>
      </c>
      <c r="B26" s="15" t="s">
        <v>45</v>
      </c>
      <c r="C26" s="16">
        <v>0</v>
      </c>
      <c r="D26" s="16">
        <v>0</v>
      </c>
    </row>
    <row r="27" spans="1:4" ht="38.25" collapsed="1" x14ac:dyDescent="0.2">
      <c r="A27" s="13" t="s">
        <v>46</v>
      </c>
      <c r="B27" s="5" t="s">
        <v>47</v>
      </c>
      <c r="C27" s="14">
        <f>C28</f>
        <v>784.73199999999997</v>
      </c>
      <c r="D27" s="14">
        <f>D28</f>
        <v>816.12099999999998</v>
      </c>
    </row>
    <row r="28" spans="1:4" ht="38.25" x14ac:dyDescent="0.2">
      <c r="A28" s="17" t="s">
        <v>46</v>
      </c>
      <c r="B28" s="15" t="s">
        <v>48</v>
      </c>
      <c r="C28" s="16">
        <v>784.73199999999997</v>
      </c>
      <c r="D28" s="16">
        <v>816.12099999999998</v>
      </c>
    </row>
    <row r="29" spans="1:4" ht="38.25" hidden="1" outlineLevel="1" x14ac:dyDescent="0.2">
      <c r="A29" s="13" t="s">
        <v>49</v>
      </c>
      <c r="B29" s="5" t="s">
        <v>50</v>
      </c>
      <c r="C29" s="14">
        <v>0</v>
      </c>
      <c r="D29" s="14">
        <v>0</v>
      </c>
    </row>
    <row r="30" spans="1:4" ht="25.5" hidden="1" outlineLevel="1" x14ac:dyDescent="0.2">
      <c r="A30" s="13" t="s">
        <v>51</v>
      </c>
      <c r="B30" s="5" t="s">
        <v>52</v>
      </c>
      <c r="C30" s="14">
        <v>0</v>
      </c>
      <c r="D30" s="14">
        <v>0</v>
      </c>
    </row>
    <row r="31" spans="1:4" collapsed="1" x14ac:dyDescent="0.2">
      <c r="A31" s="13" t="s">
        <v>53</v>
      </c>
      <c r="B31" s="5" t="s">
        <v>54</v>
      </c>
      <c r="C31" s="14">
        <f>C32</f>
        <v>1393</v>
      </c>
      <c r="D31" s="14">
        <f>D32</f>
        <v>1393</v>
      </c>
    </row>
    <row r="32" spans="1:4" collapsed="1" x14ac:dyDescent="0.2">
      <c r="A32" s="17" t="s">
        <v>53</v>
      </c>
      <c r="B32" s="15" t="s">
        <v>54</v>
      </c>
      <c r="C32" s="16">
        <v>1393</v>
      </c>
      <c r="D32" s="16">
        <v>1393</v>
      </c>
    </row>
    <row r="33" spans="1:4" ht="25.5" hidden="1" outlineLevel="1" x14ac:dyDescent="0.2">
      <c r="A33" s="13" t="s">
        <v>55</v>
      </c>
      <c r="B33" s="5" t="s">
        <v>56</v>
      </c>
      <c r="C33" s="14">
        <v>0</v>
      </c>
      <c r="D33" s="14">
        <v>0</v>
      </c>
    </row>
    <row r="34" spans="1:4" collapsed="1" x14ac:dyDescent="0.2">
      <c r="A34" s="7" t="s">
        <v>57</v>
      </c>
      <c r="B34" s="12" t="s">
        <v>58</v>
      </c>
      <c r="C34" s="9">
        <f>C35+C37</f>
        <v>1330.1690000000001</v>
      </c>
      <c r="D34" s="9">
        <f>D35+D37</f>
        <v>1330.1690000000001</v>
      </c>
    </row>
    <row r="35" spans="1:4" x14ac:dyDescent="0.2">
      <c r="A35" s="13" t="s">
        <v>59</v>
      </c>
      <c r="B35" s="5" t="s">
        <v>60</v>
      </c>
      <c r="C35" s="14">
        <f>C36</f>
        <v>665</v>
      </c>
      <c r="D35" s="14">
        <f>D36</f>
        <v>665</v>
      </c>
    </row>
    <row r="36" spans="1:4" ht="38.25" x14ac:dyDescent="0.2">
      <c r="A36" s="17" t="s">
        <v>61</v>
      </c>
      <c r="B36" s="15" t="s">
        <v>62</v>
      </c>
      <c r="C36" s="16">
        <f>713.26*0+665</f>
        <v>665</v>
      </c>
      <c r="D36" s="16">
        <f>713.26*0+665</f>
        <v>665</v>
      </c>
    </row>
    <row r="37" spans="1:4" x14ac:dyDescent="0.2">
      <c r="A37" s="13" t="s">
        <v>63</v>
      </c>
      <c r="B37" s="5" t="s">
        <v>64</v>
      </c>
      <c r="C37" s="14">
        <f>C38+C40</f>
        <v>665.1690000000001</v>
      </c>
      <c r="D37" s="14">
        <f>D38+D40</f>
        <v>665.1690000000001</v>
      </c>
    </row>
    <row r="38" spans="1:4" ht="25.5" x14ac:dyDescent="0.2">
      <c r="A38" s="13" t="s">
        <v>65</v>
      </c>
      <c r="B38" s="5" t="s">
        <v>66</v>
      </c>
      <c r="C38" s="14">
        <f>C39</f>
        <v>475.11900000000003</v>
      </c>
      <c r="D38" s="14">
        <f>D39</f>
        <v>475.11900000000003</v>
      </c>
    </row>
    <row r="39" spans="1:4" ht="25.5" x14ac:dyDescent="0.2">
      <c r="A39" s="17" t="s">
        <v>65</v>
      </c>
      <c r="B39" s="15" t="s">
        <v>67</v>
      </c>
      <c r="C39" s="16">
        <f>465.1*0+475.119</f>
        <v>475.11900000000003</v>
      </c>
      <c r="D39" s="16">
        <f>465.1*0+475.119</f>
        <v>475.11900000000003</v>
      </c>
    </row>
    <row r="40" spans="1:4" ht="25.5" x14ac:dyDescent="0.2">
      <c r="A40" s="13" t="s">
        <v>68</v>
      </c>
      <c r="B40" s="5" t="s">
        <v>69</v>
      </c>
      <c r="C40" s="14">
        <f>C41</f>
        <v>190.05</v>
      </c>
      <c r="D40" s="14">
        <f>D41</f>
        <v>190.05</v>
      </c>
    </row>
    <row r="41" spans="1:4" s="18" customFormat="1" ht="25.5" x14ac:dyDescent="0.2">
      <c r="A41" s="17" t="s">
        <v>68</v>
      </c>
      <c r="B41" s="15" t="s">
        <v>70</v>
      </c>
      <c r="C41" s="16">
        <f>186.6*0+190.05</f>
        <v>190.05</v>
      </c>
      <c r="D41" s="16">
        <f>186.6*0+190.05</f>
        <v>190.05</v>
      </c>
    </row>
    <row r="42" spans="1:4" s="18" customFormat="1" ht="25.5" hidden="1" outlineLevel="1" x14ac:dyDescent="0.2">
      <c r="A42" s="19" t="s">
        <v>71</v>
      </c>
      <c r="B42" s="20" t="s">
        <v>72</v>
      </c>
      <c r="C42" s="21">
        <v>0</v>
      </c>
      <c r="D42" s="21">
        <v>0</v>
      </c>
    </row>
    <row r="43" spans="1:4" s="18" customFormat="1" hidden="1" outlineLevel="1" x14ac:dyDescent="0.2">
      <c r="A43" s="22" t="s">
        <v>73</v>
      </c>
      <c r="B43" s="20" t="s">
        <v>74</v>
      </c>
      <c r="C43" s="23">
        <v>0</v>
      </c>
      <c r="D43" s="23">
        <v>0</v>
      </c>
    </row>
    <row r="44" spans="1:4" s="18" customFormat="1" ht="25.5" hidden="1" outlineLevel="1" x14ac:dyDescent="0.2">
      <c r="A44" s="22" t="s">
        <v>75</v>
      </c>
      <c r="B44" s="20" t="s">
        <v>76</v>
      </c>
      <c r="C44" s="23"/>
      <c r="D44" s="23"/>
    </row>
    <row r="45" spans="1:4" s="18" customFormat="1" ht="25.5" hidden="1" outlineLevel="1" x14ac:dyDescent="0.2">
      <c r="A45" s="22" t="s">
        <v>77</v>
      </c>
      <c r="B45" s="20" t="s">
        <v>78</v>
      </c>
      <c r="C45" s="23">
        <v>0</v>
      </c>
      <c r="D45" s="23">
        <v>0</v>
      </c>
    </row>
    <row r="46" spans="1:4" s="18" customFormat="1" ht="25.5" hidden="1" outlineLevel="1" x14ac:dyDescent="0.2">
      <c r="A46" s="22" t="s">
        <v>79</v>
      </c>
      <c r="B46" s="20" t="s">
        <v>80</v>
      </c>
      <c r="C46" s="23">
        <v>0</v>
      </c>
      <c r="D46" s="23">
        <v>0</v>
      </c>
    </row>
    <row r="47" spans="1:4" s="18" customFormat="1" collapsed="1" x14ac:dyDescent="0.2">
      <c r="A47" s="24" t="s">
        <v>81</v>
      </c>
      <c r="B47" s="25"/>
      <c r="C47" s="21">
        <f>C48+C63+C59</f>
        <v>716.10503999999992</v>
      </c>
      <c r="D47" s="21">
        <f>D48+D63+D59</f>
        <v>708.05372</v>
      </c>
    </row>
    <row r="48" spans="1:4" s="18" customFormat="1" ht="38.25" x14ac:dyDescent="0.2">
      <c r="A48" s="19" t="s">
        <v>82</v>
      </c>
      <c r="B48" s="26" t="s">
        <v>83</v>
      </c>
      <c r="C48" s="21">
        <f>C49</f>
        <v>295.05719999999997</v>
      </c>
      <c r="D48" s="21">
        <f>D49</f>
        <v>306.55165</v>
      </c>
    </row>
    <row r="49" spans="1:4" ht="63.75" x14ac:dyDescent="0.2">
      <c r="A49" s="13" t="s">
        <v>84</v>
      </c>
      <c r="B49" s="5" t="s">
        <v>85</v>
      </c>
      <c r="C49" s="14">
        <f>C52+C54</f>
        <v>295.05719999999997</v>
      </c>
      <c r="D49" s="14">
        <f>D52+D54</f>
        <v>306.55165</v>
      </c>
    </row>
    <row r="50" spans="1:4" ht="51" hidden="1" outlineLevel="1" x14ac:dyDescent="0.2">
      <c r="A50" s="13" t="s">
        <v>86</v>
      </c>
      <c r="B50" s="5" t="s">
        <v>87</v>
      </c>
      <c r="C50" s="14">
        <v>0</v>
      </c>
      <c r="D50" s="14">
        <v>0</v>
      </c>
    </row>
    <row r="51" spans="1:4" ht="63.75" hidden="1" outlineLevel="1" x14ac:dyDescent="0.2">
      <c r="A51" s="13" t="s">
        <v>88</v>
      </c>
      <c r="B51" s="5" t="s">
        <v>89</v>
      </c>
      <c r="C51" s="14">
        <v>0</v>
      </c>
      <c r="D51" s="14">
        <v>0</v>
      </c>
    </row>
    <row r="52" spans="1:4" ht="63.75" collapsed="1" x14ac:dyDescent="0.2">
      <c r="A52" s="13" t="s">
        <v>90</v>
      </c>
      <c r="B52" s="5" t="s">
        <v>91</v>
      </c>
      <c r="C52" s="14">
        <f>C53</f>
        <v>17.70579</v>
      </c>
      <c r="D52" s="14">
        <f>D53</f>
        <v>18.626149999999999</v>
      </c>
    </row>
    <row r="53" spans="1:4" ht="63.75" x14ac:dyDescent="0.2">
      <c r="A53" s="17" t="s">
        <v>92</v>
      </c>
      <c r="B53" s="15" t="s">
        <v>93</v>
      </c>
      <c r="C53" s="16">
        <v>17.70579</v>
      </c>
      <c r="D53" s="16">
        <v>18.626149999999999</v>
      </c>
    </row>
    <row r="54" spans="1:4" ht="63.75" x14ac:dyDescent="0.2">
      <c r="A54" s="13" t="s">
        <v>94</v>
      </c>
      <c r="B54" s="5" t="s">
        <v>95</v>
      </c>
      <c r="C54" s="14">
        <f>C55</f>
        <v>277.35140999999999</v>
      </c>
      <c r="D54" s="14">
        <f>D55</f>
        <v>287.9255</v>
      </c>
    </row>
    <row r="55" spans="1:4" ht="51" x14ac:dyDescent="0.2">
      <c r="A55" s="17" t="s">
        <v>96</v>
      </c>
      <c r="B55" s="15" t="s">
        <v>97</v>
      </c>
      <c r="C55" s="16">
        <v>277.35140999999999</v>
      </c>
      <c r="D55" s="16">
        <v>287.9255</v>
      </c>
    </row>
    <row r="56" spans="1:4" ht="63.75" hidden="1" outlineLevel="1" x14ac:dyDescent="0.2">
      <c r="A56" s="13" t="s">
        <v>98</v>
      </c>
      <c r="B56" s="5" t="s">
        <v>99</v>
      </c>
      <c r="C56" s="14">
        <v>0</v>
      </c>
      <c r="D56" s="14">
        <v>0</v>
      </c>
    </row>
    <row r="57" spans="1:4" ht="63.75" hidden="1" outlineLevel="1" x14ac:dyDescent="0.2">
      <c r="A57" s="13" t="s">
        <v>100</v>
      </c>
      <c r="B57" s="5" t="s">
        <v>101</v>
      </c>
      <c r="C57" s="14">
        <v>0</v>
      </c>
      <c r="D57" s="14">
        <v>0</v>
      </c>
    </row>
    <row r="58" spans="1:4" ht="63.75" hidden="1" outlineLevel="1" x14ac:dyDescent="0.2">
      <c r="A58" s="13" t="s">
        <v>102</v>
      </c>
      <c r="B58" s="5" t="s">
        <v>103</v>
      </c>
      <c r="C58" s="14">
        <v>0</v>
      </c>
      <c r="D58" s="14">
        <v>0</v>
      </c>
    </row>
    <row r="59" spans="1:4" ht="25.5" hidden="1" outlineLevel="1" collapsed="1" x14ac:dyDescent="0.2">
      <c r="A59" s="19" t="s">
        <v>104</v>
      </c>
      <c r="B59" s="26" t="s">
        <v>105</v>
      </c>
      <c r="C59" s="21">
        <f t="shared" ref="C59:D61" si="0">C60</f>
        <v>0</v>
      </c>
      <c r="D59" s="21">
        <f t="shared" si="0"/>
        <v>0</v>
      </c>
    </row>
    <row r="60" spans="1:4" hidden="1" outlineLevel="1" x14ac:dyDescent="0.2">
      <c r="A60" s="27" t="s">
        <v>106</v>
      </c>
      <c r="B60" s="5" t="s">
        <v>107</v>
      </c>
      <c r="C60" s="14">
        <f t="shared" si="0"/>
        <v>0</v>
      </c>
      <c r="D60" s="14">
        <f t="shared" si="0"/>
        <v>0</v>
      </c>
    </row>
    <row r="61" spans="1:4" hidden="1" outlineLevel="1" x14ac:dyDescent="0.2">
      <c r="A61" s="27" t="s">
        <v>108</v>
      </c>
      <c r="B61" s="5" t="s">
        <v>109</v>
      </c>
      <c r="C61" s="14">
        <f t="shared" si="0"/>
        <v>0</v>
      </c>
      <c r="D61" s="14">
        <f t="shared" si="0"/>
        <v>0</v>
      </c>
    </row>
    <row r="62" spans="1:4" hidden="1" outlineLevel="1" x14ac:dyDescent="0.2">
      <c r="A62" s="28" t="s">
        <v>110</v>
      </c>
      <c r="B62" s="15" t="s">
        <v>111</v>
      </c>
      <c r="C62" s="16">
        <v>0</v>
      </c>
      <c r="D62" s="16">
        <v>0</v>
      </c>
    </row>
    <row r="63" spans="1:4" ht="25.5" collapsed="1" x14ac:dyDescent="0.2">
      <c r="A63" s="7" t="s">
        <v>112</v>
      </c>
      <c r="B63" s="12" t="s">
        <v>113</v>
      </c>
      <c r="C63" s="9">
        <f t="shared" ref="C63:D65" si="1">C64</f>
        <v>421.04784000000001</v>
      </c>
      <c r="D63" s="9">
        <f t="shared" si="1"/>
        <v>401.50207</v>
      </c>
    </row>
    <row r="64" spans="1:4" ht="63.75" x14ac:dyDescent="0.2">
      <c r="A64" s="13" t="s">
        <v>114</v>
      </c>
      <c r="B64" s="5" t="s">
        <v>115</v>
      </c>
      <c r="C64" s="14">
        <f t="shared" si="1"/>
        <v>421.04784000000001</v>
      </c>
      <c r="D64" s="14">
        <f t="shared" si="1"/>
        <v>401.50207</v>
      </c>
    </row>
    <row r="65" spans="1:4" ht="63.75" x14ac:dyDescent="0.2">
      <c r="A65" s="13" t="s">
        <v>116</v>
      </c>
      <c r="B65" s="5" t="s">
        <v>117</v>
      </c>
      <c r="C65" s="14">
        <f t="shared" si="1"/>
        <v>421.04784000000001</v>
      </c>
      <c r="D65" s="14">
        <f t="shared" si="1"/>
        <v>401.50207</v>
      </c>
    </row>
    <row r="66" spans="1:4" s="18" customFormat="1" ht="85.5" customHeight="1" x14ac:dyDescent="0.2">
      <c r="A66" s="17" t="s">
        <v>118</v>
      </c>
      <c r="B66" s="15" t="s">
        <v>119</v>
      </c>
      <c r="C66" s="16">
        <v>421.04784000000001</v>
      </c>
      <c r="D66" s="16">
        <v>401.50207</v>
      </c>
    </row>
    <row r="67" spans="1:4" ht="38.25" hidden="1" outlineLevel="1" x14ac:dyDescent="0.2">
      <c r="A67" s="13" t="s">
        <v>120</v>
      </c>
      <c r="B67" s="5" t="s">
        <v>121</v>
      </c>
      <c r="C67" s="14">
        <v>0</v>
      </c>
      <c r="D67" s="14">
        <v>0</v>
      </c>
    </row>
    <row r="68" spans="1:4" ht="25.5" hidden="1" outlineLevel="1" x14ac:dyDescent="0.2">
      <c r="A68" s="13" t="s">
        <v>122</v>
      </c>
      <c r="B68" s="5" t="s">
        <v>123</v>
      </c>
      <c r="C68" s="14">
        <v>0</v>
      </c>
      <c r="D68" s="14">
        <v>0</v>
      </c>
    </row>
    <row r="69" spans="1:4" ht="38.25" hidden="1" outlineLevel="1" x14ac:dyDescent="0.2">
      <c r="A69" s="13" t="s">
        <v>124</v>
      </c>
      <c r="B69" s="5" t="s">
        <v>125</v>
      </c>
      <c r="C69" s="14">
        <v>0</v>
      </c>
      <c r="D69" s="14">
        <v>0</v>
      </c>
    </row>
    <row r="70" spans="1:4" hidden="1" outlineLevel="1" x14ac:dyDescent="0.2">
      <c r="A70" s="7" t="s">
        <v>126</v>
      </c>
      <c r="B70" s="5" t="s">
        <v>127</v>
      </c>
      <c r="C70" s="9">
        <v>0</v>
      </c>
      <c r="D70" s="9">
        <v>0</v>
      </c>
    </row>
    <row r="71" spans="1:4" ht="51" hidden="1" outlineLevel="1" x14ac:dyDescent="0.2">
      <c r="A71" s="29" t="s">
        <v>128</v>
      </c>
      <c r="B71" s="30" t="s">
        <v>129</v>
      </c>
      <c r="C71" s="14">
        <v>0</v>
      </c>
      <c r="D71" s="14">
        <v>0</v>
      </c>
    </row>
    <row r="72" spans="1:4" ht="51" hidden="1" outlineLevel="1" x14ac:dyDescent="0.2">
      <c r="A72" s="29" t="s">
        <v>130</v>
      </c>
      <c r="B72" s="30" t="s">
        <v>131</v>
      </c>
      <c r="C72" s="14">
        <v>0</v>
      </c>
      <c r="D72" s="14">
        <v>0</v>
      </c>
    </row>
    <row r="73" spans="1:4" ht="25.5" hidden="1" outlineLevel="1" x14ac:dyDescent="0.2">
      <c r="A73" s="31" t="s">
        <v>132</v>
      </c>
      <c r="B73" s="30" t="s">
        <v>133</v>
      </c>
      <c r="C73" s="14">
        <v>0</v>
      </c>
      <c r="D73" s="14">
        <v>0</v>
      </c>
    </row>
    <row r="74" spans="1:4" ht="25.5" hidden="1" outlineLevel="1" x14ac:dyDescent="0.2">
      <c r="A74" s="31" t="s">
        <v>134</v>
      </c>
      <c r="B74" s="30" t="s">
        <v>135</v>
      </c>
      <c r="C74" s="14">
        <v>0</v>
      </c>
      <c r="D74" s="14">
        <v>0</v>
      </c>
    </row>
    <row r="75" spans="1:4" hidden="1" outlineLevel="1" x14ac:dyDescent="0.2">
      <c r="A75" s="7" t="s">
        <v>136</v>
      </c>
      <c r="B75" s="12" t="s">
        <v>137</v>
      </c>
      <c r="C75" s="9"/>
      <c r="D75" s="9"/>
    </row>
    <row r="76" spans="1:4" hidden="1" outlineLevel="1" x14ac:dyDescent="0.2">
      <c r="A76" s="13" t="s">
        <v>138</v>
      </c>
      <c r="B76" s="5" t="s">
        <v>139</v>
      </c>
      <c r="C76" s="14"/>
      <c r="D76" s="14"/>
    </row>
    <row r="77" spans="1:4" hidden="1" outlineLevel="1" x14ac:dyDescent="0.2">
      <c r="A77" s="13" t="s">
        <v>140</v>
      </c>
      <c r="B77" s="5" t="s">
        <v>141</v>
      </c>
      <c r="C77" s="14"/>
      <c r="D77" s="14"/>
    </row>
    <row r="78" spans="1:4" hidden="1" outlineLevel="1" x14ac:dyDescent="0.2">
      <c r="A78" s="13" t="s">
        <v>142</v>
      </c>
      <c r="B78" s="5" t="s">
        <v>143</v>
      </c>
      <c r="C78" s="14">
        <v>0</v>
      </c>
      <c r="D78" s="14">
        <v>0</v>
      </c>
    </row>
    <row r="79" spans="1:4" hidden="1" outlineLevel="1" x14ac:dyDescent="0.2">
      <c r="A79" s="13" t="s">
        <v>144</v>
      </c>
      <c r="B79" s="5" t="s">
        <v>145</v>
      </c>
      <c r="C79" s="14">
        <v>0</v>
      </c>
      <c r="D79" s="14">
        <v>0</v>
      </c>
    </row>
    <row r="80" spans="1:4" s="18" customFormat="1" collapsed="1" x14ac:dyDescent="0.2">
      <c r="A80" s="19" t="s">
        <v>146</v>
      </c>
      <c r="B80" s="32" t="s">
        <v>147</v>
      </c>
      <c r="C80" s="21">
        <f>C81+C118+C121</f>
        <v>55805.34474</v>
      </c>
      <c r="D80" s="21">
        <f>D81+D118+D121</f>
        <v>54533.341729999993</v>
      </c>
    </row>
    <row r="81" spans="1:4" ht="25.5" x14ac:dyDescent="0.2">
      <c r="A81" s="11" t="s">
        <v>148</v>
      </c>
      <c r="B81" s="12" t="s">
        <v>149</v>
      </c>
      <c r="C81" s="21">
        <f>C82+C90+C111</f>
        <v>55805.34474</v>
      </c>
      <c r="D81" s="21">
        <f>D82+D90+D111</f>
        <v>54533.341729999993</v>
      </c>
    </row>
    <row r="82" spans="1:4" x14ac:dyDescent="0.2">
      <c r="A82" s="11" t="s">
        <v>150</v>
      </c>
      <c r="B82" s="8" t="s">
        <v>151</v>
      </c>
      <c r="C82" s="9">
        <f>C83+C88</f>
        <v>22775.291000000001</v>
      </c>
      <c r="D82" s="9">
        <f>D83+D88</f>
        <v>21466.391</v>
      </c>
    </row>
    <row r="83" spans="1:4" x14ac:dyDescent="0.2">
      <c r="A83" s="33" t="s">
        <v>152</v>
      </c>
      <c r="B83" s="5" t="s">
        <v>153</v>
      </c>
      <c r="C83" s="14">
        <f>C84</f>
        <v>22775.291000000001</v>
      </c>
      <c r="D83" s="14">
        <f>D84</f>
        <v>21466.391</v>
      </c>
    </row>
    <row r="84" spans="1:4" ht="25.5" x14ac:dyDescent="0.2">
      <c r="A84" s="13" t="s">
        <v>154</v>
      </c>
      <c r="B84" s="5" t="s">
        <v>155</v>
      </c>
      <c r="C84" s="14">
        <f>C85+C86+C87</f>
        <v>22775.291000000001</v>
      </c>
      <c r="D84" s="14">
        <f>D85+D86+D87</f>
        <v>21466.391</v>
      </c>
    </row>
    <row r="85" spans="1:4" ht="25.5" x14ac:dyDescent="0.2">
      <c r="A85" s="17" t="s">
        <v>156</v>
      </c>
      <c r="B85" s="15" t="s">
        <v>155</v>
      </c>
      <c r="C85" s="16">
        <f>1647.403+8684.813</f>
        <v>10332.216</v>
      </c>
      <c r="D85" s="16">
        <f>1647.403+7375.913</f>
        <v>9023.3159999999989</v>
      </c>
    </row>
    <row r="86" spans="1:4" ht="63.75" x14ac:dyDescent="0.2">
      <c r="A86" s="17" t="s">
        <v>157</v>
      </c>
      <c r="B86" s="15" t="s">
        <v>155</v>
      </c>
      <c r="C86" s="16">
        <v>9335.2839999999997</v>
      </c>
      <c r="D86" s="16">
        <v>9335.2839999999997</v>
      </c>
    </row>
    <row r="87" spans="1:4" ht="38.25" x14ac:dyDescent="0.2">
      <c r="A87" s="17" t="s">
        <v>158</v>
      </c>
      <c r="B87" s="15" t="s">
        <v>155</v>
      </c>
      <c r="C87" s="16">
        <v>3107.7910000000002</v>
      </c>
      <c r="D87" s="16">
        <v>3107.7910000000002</v>
      </c>
    </row>
    <row r="88" spans="1:4" ht="25.5" hidden="1" outlineLevel="1" x14ac:dyDescent="0.2">
      <c r="A88" s="13" t="s">
        <v>159</v>
      </c>
      <c r="B88" s="5" t="s">
        <v>160</v>
      </c>
      <c r="C88" s="34">
        <f>C89</f>
        <v>0</v>
      </c>
      <c r="D88" s="34">
        <f>D89</f>
        <v>0</v>
      </c>
    </row>
    <row r="89" spans="1:4" ht="25.5" hidden="1" outlineLevel="1" x14ac:dyDescent="0.2">
      <c r="A89" s="17" t="s">
        <v>161</v>
      </c>
      <c r="B89" s="15" t="s">
        <v>162</v>
      </c>
      <c r="C89" s="35">
        <v>0</v>
      </c>
      <c r="D89" s="35">
        <v>0</v>
      </c>
    </row>
    <row r="90" spans="1:4" ht="25.5" collapsed="1" x14ac:dyDescent="0.2">
      <c r="A90" s="11" t="s">
        <v>163</v>
      </c>
      <c r="B90" s="8" t="s">
        <v>164</v>
      </c>
      <c r="C90" s="21">
        <f>C95+C97+C99</f>
        <v>31636.688679999999</v>
      </c>
      <c r="D90" s="21">
        <f>D95+D97+D99</f>
        <v>31636.688679999999</v>
      </c>
    </row>
    <row r="91" spans="1:4" hidden="1" outlineLevel="1" x14ac:dyDescent="0.2">
      <c r="A91" s="13" t="s">
        <v>165</v>
      </c>
      <c r="B91" s="5" t="s">
        <v>166</v>
      </c>
      <c r="C91" s="14">
        <v>0</v>
      </c>
      <c r="D91" s="14">
        <v>0</v>
      </c>
    </row>
    <row r="92" spans="1:4" hidden="1" outlineLevel="1" x14ac:dyDescent="0.2">
      <c r="A92" s="13" t="s">
        <v>167</v>
      </c>
      <c r="B92" s="5" t="s">
        <v>168</v>
      </c>
      <c r="C92" s="14">
        <v>0</v>
      </c>
      <c r="D92" s="14">
        <v>0</v>
      </c>
    </row>
    <row r="93" spans="1:4" ht="51" hidden="1" outlineLevel="1" x14ac:dyDescent="0.2">
      <c r="A93" s="13" t="s">
        <v>169</v>
      </c>
      <c r="B93" s="5" t="s">
        <v>170</v>
      </c>
      <c r="C93" s="14">
        <v>0</v>
      </c>
      <c r="D93" s="14">
        <v>0</v>
      </c>
    </row>
    <row r="94" spans="1:4" ht="38.25" hidden="1" outlineLevel="1" x14ac:dyDescent="0.2">
      <c r="A94" s="13" t="s">
        <v>171</v>
      </c>
      <c r="B94" s="5" t="s">
        <v>172</v>
      </c>
      <c r="C94" s="14">
        <v>0</v>
      </c>
      <c r="D94" s="14">
        <v>0</v>
      </c>
    </row>
    <row r="95" spans="1:4" s="18" customFormat="1" ht="38.25" hidden="1" outlineLevel="1" collapsed="1" x14ac:dyDescent="0.2">
      <c r="A95" s="36" t="s">
        <v>173</v>
      </c>
      <c r="B95" s="20" t="s">
        <v>174</v>
      </c>
      <c r="C95" s="37">
        <f>C96</f>
        <v>0</v>
      </c>
      <c r="D95" s="37">
        <f>D96</f>
        <v>0</v>
      </c>
    </row>
    <row r="96" spans="1:4" s="18" customFormat="1" ht="44.25" hidden="1" customHeight="1" outlineLevel="1" x14ac:dyDescent="0.2">
      <c r="A96" s="38" t="s">
        <v>175</v>
      </c>
      <c r="B96" s="15" t="s">
        <v>176</v>
      </c>
      <c r="C96" s="39">
        <v>0</v>
      </c>
      <c r="D96" s="39">
        <v>0</v>
      </c>
    </row>
    <row r="97" spans="1:4" ht="25.5" hidden="1" outlineLevel="1" x14ac:dyDescent="0.2">
      <c r="A97" s="27" t="s">
        <v>177</v>
      </c>
      <c r="B97" s="5" t="s">
        <v>178</v>
      </c>
      <c r="C97" s="40">
        <f>C98</f>
        <v>0</v>
      </c>
      <c r="D97" s="40">
        <f>D98</f>
        <v>0</v>
      </c>
    </row>
    <row r="98" spans="1:4" s="18" customFormat="1" ht="38.25" hidden="1" outlineLevel="1" x14ac:dyDescent="0.2">
      <c r="A98" s="28" t="s">
        <v>179</v>
      </c>
      <c r="B98" s="15" t="s">
        <v>180</v>
      </c>
      <c r="C98" s="35">
        <v>0</v>
      </c>
      <c r="D98" s="35">
        <v>0</v>
      </c>
    </row>
    <row r="99" spans="1:4" collapsed="1" x14ac:dyDescent="0.2">
      <c r="A99" s="13" t="s">
        <v>181</v>
      </c>
      <c r="B99" s="5" t="s">
        <v>182</v>
      </c>
      <c r="C99" s="14">
        <f>C100+C110</f>
        <v>31636.688679999999</v>
      </c>
      <c r="D99" s="14">
        <f>D100+D110</f>
        <v>31636.688679999999</v>
      </c>
    </row>
    <row r="100" spans="1:4" x14ac:dyDescent="0.2">
      <c r="A100" s="13" t="s">
        <v>183</v>
      </c>
      <c r="B100" s="5" t="s">
        <v>184</v>
      </c>
      <c r="C100" s="14">
        <f>SUM(C101:C109)</f>
        <v>31636.688679999999</v>
      </c>
      <c r="D100" s="14">
        <f>SUM(D101:D109)</f>
        <v>31636.688679999999</v>
      </c>
    </row>
    <row r="101" spans="1:4" ht="51" x14ac:dyDescent="0.2">
      <c r="A101" s="28" t="s">
        <v>185</v>
      </c>
      <c r="B101" s="41" t="s">
        <v>186</v>
      </c>
      <c r="C101" s="16">
        <f>15976.38319*0+17855.95768</f>
        <v>17855.95768</v>
      </c>
      <c r="D101" s="16">
        <f>15976.38319*0+17855.95768</f>
        <v>17855.95768</v>
      </c>
    </row>
    <row r="102" spans="1:4" s="18" customFormat="1" ht="51" x14ac:dyDescent="0.2">
      <c r="A102" s="42" t="s">
        <v>187</v>
      </c>
      <c r="B102" s="41" t="s">
        <v>186</v>
      </c>
      <c r="C102" s="16">
        <v>13746</v>
      </c>
      <c r="D102" s="16">
        <v>13746</v>
      </c>
    </row>
    <row r="103" spans="1:4" s="18" customFormat="1" ht="38.25" x14ac:dyDescent="0.2">
      <c r="A103" s="17" t="s">
        <v>188</v>
      </c>
      <c r="B103" s="41" t="s">
        <v>186</v>
      </c>
      <c r="C103" s="16">
        <v>34.731000000000002</v>
      </c>
      <c r="D103" s="16">
        <v>34.731000000000002</v>
      </c>
    </row>
    <row r="104" spans="1:4" s="18" customFormat="1" ht="25.5" hidden="1" outlineLevel="1" x14ac:dyDescent="0.2">
      <c r="A104" s="22" t="s">
        <v>189</v>
      </c>
      <c r="B104" s="43" t="s">
        <v>186</v>
      </c>
      <c r="C104" s="23"/>
      <c r="D104" s="23"/>
    </row>
    <row r="105" spans="1:4" s="18" customFormat="1" ht="51" hidden="1" outlineLevel="1" x14ac:dyDescent="0.2">
      <c r="A105" s="22" t="s">
        <v>190</v>
      </c>
      <c r="B105" s="43" t="s">
        <v>186</v>
      </c>
      <c r="C105" s="23">
        <v>0</v>
      </c>
      <c r="D105" s="23">
        <v>0</v>
      </c>
    </row>
    <row r="106" spans="1:4" s="18" customFormat="1" ht="63.75" hidden="1" outlineLevel="1" x14ac:dyDescent="0.2">
      <c r="A106" s="22" t="s">
        <v>191</v>
      </c>
      <c r="B106" s="43" t="s">
        <v>186</v>
      </c>
      <c r="C106" s="23">
        <v>0</v>
      </c>
      <c r="D106" s="23">
        <v>0</v>
      </c>
    </row>
    <row r="107" spans="1:4" s="18" customFormat="1" ht="38.25" hidden="1" outlineLevel="1" x14ac:dyDescent="0.2">
      <c r="A107" s="22" t="s">
        <v>192</v>
      </c>
      <c r="B107" s="43" t="s">
        <v>186</v>
      </c>
      <c r="C107" s="23">
        <v>0</v>
      </c>
      <c r="D107" s="23">
        <v>0</v>
      </c>
    </row>
    <row r="108" spans="1:4" s="18" customFormat="1" ht="25.5" hidden="1" outlineLevel="1" x14ac:dyDescent="0.2">
      <c r="A108" s="22" t="s">
        <v>193</v>
      </c>
      <c r="B108" s="43" t="s">
        <v>186</v>
      </c>
      <c r="C108" s="23">
        <v>0</v>
      </c>
      <c r="D108" s="23">
        <v>0</v>
      </c>
    </row>
    <row r="109" spans="1:4" s="18" customFormat="1" ht="38.25" hidden="1" outlineLevel="1" x14ac:dyDescent="0.2">
      <c r="A109" s="22" t="s">
        <v>194</v>
      </c>
      <c r="B109" s="43" t="s">
        <v>186</v>
      </c>
      <c r="C109" s="23">
        <v>0</v>
      </c>
      <c r="D109" s="23">
        <v>0</v>
      </c>
    </row>
    <row r="110" spans="1:4" s="18" customFormat="1" ht="25.5" hidden="1" outlineLevel="1" x14ac:dyDescent="0.2">
      <c r="A110" s="28" t="s">
        <v>195</v>
      </c>
      <c r="B110" s="15" t="s">
        <v>196</v>
      </c>
      <c r="C110" s="16">
        <v>0</v>
      </c>
      <c r="D110" s="16">
        <v>0</v>
      </c>
    </row>
    <row r="111" spans="1:4" s="10" customFormat="1" collapsed="1" x14ac:dyDescent="0.2">
      <c r="A111" s="7" t="s">
        <v>197</v>
      </c>
      <c r="B111" s="8" t="s">
        <v>198</v>
      </c>
      <c r="C111" s="9">
        <f>C112+C114</f>
        <v>1393.3650600000001</v>
      </c>
      <c r="D111" s="9">
        <f>D112+D114</f>
        <v>1430.26205</v>
      </c>
    </row>
    <row r="112" spans="1:4" ht="38.25" x14ac:dyDescent="0.2">
      <c r="A112" s="13" t="s">
        <v>199</v>
      </c>
      <c r="B112" s="5" t="s">
        <v>200</v>
      </c>
      <c r="C112" s="14">
        <f>C113</f>
        <v>1012.53606</v>
      </c>
      <c r="D112" s="14">
        <f>D113</f>
        <v>1049.4330500000001</v>
      </c>
    </row>
    <row r="113" spans="1:4" ht="38.25" x14ac:dyDescent="0.2">
      <c r="A113" s="17" t="s">
        <v>201</v>
      </c>
      <c r="B113" s="15" t="s">
        <v>202</v>
      </c>
      <c r="C113" s="16">
        <v>1012.53606</v>
      </c>
      <c r="D113" s="16">
        <v>1049.4330500000001</v>
      </c>
    </row>
    <row r="114" spans="1:4" ht="25.5" x14ac:dyDescent="0.2">
      <c r="A114" s="13" t="s">
        <v>203</v>
      </c>
      <c r="B114" s="5" t="s">
        <v>204</v>
      </c>
      <c r="C114" s="14">
        <f>C115</f>
        <v>380.82900000000001</v>
      </c>
      <c r="D114" s="14">
        <f>D115</f>
        <v>380.82900000000001</v>
      </c>
    </row>
    <row r="115" spans="1:4" ht="25.5" x14ac:dyDescent="0.2">
      <c r="A115" s="13" t="s">
        <v>205</v>
      </c>
      <c r="B115" s="5" t="s">
        <v>206</v>
      </c>
      <c r="C115" s="14">
        <f>SUM(C116:C117)</f>
        <v>380.82900000000001</v>
      </c>
      <c r="D115" s="14">
        <f>SUM(D116:D117)</f>
        <v>380.82900000000001</v>
      </c>
    </row>
    <row r="116" spans="1:4" ht="76.5" hidden="1" outlineLevel="1" x14ac:dyDescent="0.2">
      <c r="A116" s="17" t="s">
        <v>207</v>
      </c>
      <c r="B116" s="15" t="s">
        <v>206</v>
      </c>
      <c r="C116" s="44">
        <v>0</v>
      </c>
      <c r="D116" s="44">
        <v>0</v>
      </c>
    </row>
    <row r="117" spans="1:4" ht="38.25" collapsed="1" x14ac:dyDescent="0.2">
      <c r="A117" s="17" t="s">
        <v>208</v>
      </c>
      <c r="B117" s="15" t="s">
        <v>206</v>
      </c>
      <c r="C117" s="16">
        <f>350.45+30.379</f>
        <v>380.82900000000001</v>
      </c>
      <c r="D117" s="16">
        <f>350.45+30.379</f>
        <v>380.82900000000001</v>
      </c>
    </row>
    <row r="118" spans="1:4" s="18" customFormat="1" ht="25.5" hidden="1" outlineLevel="1" x14ac:dyDescent="0.2">
      <c r="A118" s="45" t="s">
        <v>209</v>
      </c>
      <c r="B118" s="26" t="s">
        <v>210</v>
      </c>
      <c r="C118" s="21">
        <f t="shared" ref="C118:D119" si="2">C119</f>
        <v>0</v>
      </c>
      <c r="D118" s="21">
        <f t="shared" si="2"/>
        <v>0</v>
      </c>
    </row>
    <row r="119" spans="1:4" s="18" customFormat="1" ht="38.25" hidden="1" outlineLevel="1" x14ac:dyDescent="0.2">
      <c r="A119" s="46" t="s">
        <v>211</v>
      </c>
      <c r="B119" s="20" t="s">
        <v>212</v>
      </c>
      <c r="C119" s="23">
        <f t="shared" si="2"/>
        <v>0</v>
      </c>
      <c r="D119" s="23">
        <f t="shared" si="2"/>
        <v>0</v>
      </c>
    </row>
    <row r="120" spans="1:4" s="18" customFormat="1" ht="38.25" hidden="1" outlineLevel="1" x14ac:dyDescent="0.2">
      <c r="A120" s="46" t="s">
        <v>213</v>
      </c>
      <c r="B120" s="20" t="s">
        <v>214</v>
      </c>
      <c r="C120" s="50">
        <v>0</v>
      </c>
      <c r="D120" s="50">
        <v>0</v>
      </c>
    </row>
    <row r="121" spans="1:4" s="18" customFormat="1" hidden="1" outlineLevel="1" x14ac:dyDescent="0.2">
      <c r="A121" s="45" t="s">
        <v>215</v>
      </c>
      <c r="B121" s="26" t="s">
        <v>216</v>
      </c>
      <c r="C121" s="21">
        <f t="shared" ref="C121:D122" si="3">C122</f>
        <v>0</v>
      </c>
      <c r="D121" s="21">
        <f t="shared" si="3"/>
        <v>0</v>
      </c>
    </row>
    <row r="122" spans="1:4" s="18" customFormat="1" hidden="1" outlineLevel="1" x14ac:dyDescent="0.2">
      <c r="A122" s="22" t="s">
        <v>217</v>
      </c>
      <c r="B122" s="20" t="s">
        <v>218</v>
      </c>
      <c r="C122" s="23">
        <f t="shared" si="3"/>
        <v>0</v>
      </c>
      <c r="D122" s="23">
        <f t="shared" si="3"/>
        <v>0</v>
      </c>
    </row>
    <row r="123" spans="1:4" s="18" customFormat="1" ht="25.5" hidden="1" outlineLevel="1" x14ac:dyDescent="0.2">
      <c r="A123" s="22" t="s">
        <v>219</v>
      </c>
      <c r="B123" s="20" t="s">
        <v>220</v>
      </c>
      <c r="C123" s="50">
        <v>0</v>
      </c>
      <c r="D123" s="50">
        <v>0</v>
      </c>
    </row>
    <row r="124" spans="1:4" collapsed="1" x14ac:dyDescent="0.2">
      <c r="A124" s="47" t="s">
        <v>221</v>
      </c>
      <c r="B124" s="47"/>
      <c r="C124" s="48">
        <f>C7+C80</f>
        <v>64372.450779999999</v>
      </c>
      <c r="D124" s="48">
        <f>D7+D80</f>
        <v>63338.57944999999</v>
      </c>
    </row>
  </sheetData>
  <sheetProtection selectLockedCells="1" selectUnlockedCells="1"/>
  <autoFilter ref="A6:D124" xr:uid="{00000000-0009-0000-0000-000004000000}"/>
  <mergeCells count="3">
    <mergeCell ref="B1:D1"/>
    <mergeCell ref="A2:D2"/>
    <mergeCell ref="A3:D3"/>
  </mergeCells>
  <pageMargins left="0.78740157480314965" right="0.78740157480314965" top="0.39370078740157483" bottom="0.39370078740157483" header="0.31496062992125984" footer="0.31496062992125984"/>
  <pageSetup paperSize="9" scale="78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2.1 +2026-2027</vt:lpstr>
      <vt:lpstr>'Приложение 2.1 +2026-2027'!Заголовки_для_печати</vt:lpstr>
      <vt:lpstr>'Приложение 2.1 +2026-2027'!Область_печати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2025-05-28T07:40:11Z</cp:lastPrinted>
  <dcterms:created xsi:type="dcterms:W3CDTF">2025-05-14T09:54:33Z</dcterms:created>
  <dcterms:modified xsi:type="dcterms:W3CDTF">2025-05-28T07:40:12Z</dcterms:modified>
</cp:coreProperties>
</file>