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4" r:id="rId1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F27" i="4" l="1"/>
  <c r="D12" i="4" l="1"/>
  <c r="E97" i="4"/>
  <c r="D97" i="4"/>
  <c r="F151" i="4"/>
  <c r="E28" i="4"/>
  <c r="D28" i="4"/>
  <c r="F51" i="4"/>
  <c r="F150" i="4" l="1"/>
  <c r="F149" i="4"/>
  <c r="F143" i="4"/>
  <c r="F110" i="4"/>
  <c r="F109" i="4"/>
  <c r="F104" i="4"/>
  <c r="F103" i="4"/>
  <c r="F91" i="4"/>
  <c r="F86" i="4"/>
  <c r="F85" i="4"/>
  <c r="F84" i="4"/>
  <c r="F79" i="4"/>
  <c r="F74" i="4"/>
  <c r="F62" i="4"/>
  <c r="F55" i="4"/>
  <c r="F52" i="4"/>
  <c r="F50" i="4"/>
  <c r="F48" i="4"/>
  <c r="F46" i="4"/>
  <c r="F45" i="4"/>
  <c r="F42" i="4"/>
  <c r="F40" i="4"/>
  <c r="F39" i="4"/>
  <c r="F35" i="4"/>
  <c r="F34" i="4"/>
  <c r="F28" i="4"/>
  <c r="F23" i="4"/>
  <c r="F18" i="4"/>
  <c r="E140" i="4" l="1"/>
  <c r="E134" i="4" s="1"/>
  <c r="E139" i="4"/>
  <c r="E133" i="4" s="1"/>
  <c r="E138" i="4"/>
  <c r="E137" i="4"/>
  <c r="D140" i="4"/>
  <c r="D139" i="4"/>
  <c r="D133" i="4" s="1"/>
  <c r="D138" i="4"/>
  <c r="D137" i="4"/>
  <c r="D131" i="4" s="1"/>
  <c r="E148" i="4"/>
  <c r="D148" i="4"/>
  <c r="E123" i="4"/>
  <c r="E122" i="4"/>
  <c r="E121" i="4"/>
  <c r="E120" i="4"/>
  <c r="D123" i="4"/>
  <c r="D122" i="4"/>
  <c r="D121" i="4"/>
  <c r="D120" i="4"/>
  <c r="E125" i="4"/>
  <c r="D125" i="4"/>
  <c r="E142" i="4"/>
  <c r="F142" i="4" s="1"/>
  <c r="D142" i="4"/>
  <c r="E112" i="4"/>
  <c r="D112" i="4"/>
  <c r="E100" i="4"/>
  <c r="E99" i="4"/>
  <c r="E98" i="4"/>
  <c r="F97" i="4"/>
  <c r="D100" i="4"/>
  <c r="D99" i="4"/>
  <c r="D98" i="4"/>
  <c r="E107" i="4"/>
  <c r="D107" i="4"/>
  <c r="E102" i="4"/>
  <c r="D102" i="4"/>
  <c r="E71" i="4"/>
  <c r="E70" i="4"/>
  <c r="E69" i="4"/>
  <c r="E68" i="4"/>
  <c r="D71" i="4"/>
  <c r="D70" i="4"/>
  <c r="D69" i="4"/>
  <c r="D68" i="4"/>
  <c r="E90" i="4"/>
  <c r="D90" i="4"/>
  <c r="E83" i="4"/>
  <c r="D83" i="4"/>
  <c r="E78" i="4"/>
  <c r="D78" i="4"/>
  <c r="D73" i="4"/>
  <c r="E73" i="4"/>
  <c r="E31" i="4"/>
  <c r="E30" i="4"/>
  <c r="E29" i="4"/>
  <c r="D31" i="4"/>
  <c r="D30" i="4"/>
  <c r="D29" i="4"/>
  <c r="D13" i="4" s="1"/>
  <c r="E61" i="4"/>
  <c r="D61" i="4"/>
  <c r="E54" i="4"/>
  <c r="D54" i="4"/>
  <c r="E49" i="4"/>
  <c r="D49" i="4"/>
  <c r="E44" i="4"/>
  <c r="D44" i="4"/>
  <c r="E38" i="4"/>
  <c r="D38" i="4"/>
  <c r="E33" i="4"/>
  <c r="D33" i="4"/>
  <c r="E22" i="4"/>
  <c r="D22" i="4"/>
  <c r="E17" i="4"/>
  <c r="D17" i="4"/>
  <c r="F148" i="4" l="1"/>
  <c r="F13" i="4"/>
  <c r="F138" i="4"/>
  <c r="F90" i="4"/>
  <c r="F102" i="4"/>
  <c r="F107" i="4"/>
  <c r="E131" i="4"/>
  <c r="F131" i="4" s="1"/>
  <c r="F137" i="4"/>
  <c r="F73" i="4"/>
  <c r="F98" i="4"/>
  <c r="F99" i="4"/>
  <c r="F68" i="4"/>
  <c r="F70" i="4"/>
  <c r="F78" i="4"/>
  <c r="F83" i="4"/>
  <c r="F69" i="4"/>
  <c r="F33" i="4"/>
  <c r="F38" i="4"/>
  <c r="F44" i="4"/>
  <c r="F49" i="4"/>
  <c r="F54" i="4"/>
  <c r="F61" i="4"/>
  <c r="D14" i="4"/>
  <c r="F17" i="4"/>
  <c r="F22" i="4"/>
  <c r="F29" i="4"/>
  <c r="F31" i="4"/>
  <c r="F30" i="4"/>
  <c r="E119" i="4"/>
  <c r="D134" i="4"/>
  <c r="D132" i="4"/>
  <c r="E136" i="4"/>
  <c r="E132" i="4"/>
  <c r="F132" i="4" s="1"/>
  <c r="E130" i="4"/>
  <c r="D15" i="4"/>
  <c r="E14" i="4"/>
  <c r="E9" i="4" s="1"/>
  <c r="E15" i="4"/>
  <c r="E67" i="4"/>
  <c r="E13" i="4"/>
  <c r="E8" i="4" s="1"/>
  <c r="D9" i="4"/>
  <c r="E27" i="4"/>
  <c r="E12" i="4"/>
  <c r="E96" i="4"/>
  <c r="D136" i="4"/>
  <c r="D67" i="4"/>
  <c r="D96" i="4"/>
  <c r="D27" i="4"/>
  <c r="D119" i="4"/>
  <c r="F14" i="4" l="1"/>
  <c r="F9" i="4"/>
  <c r="D7" i="4"/>
  <c r="F12" i="4"/>
  <c r="F15" i="4"/>
  <c r="F136" i="4"/>
  <c r="E7" i="4"/>
  <c r="F96" i="4"/>
  <c r="F67" i="4"/>
  <c r="D10" i="4"/>
  <c r="D130" i="4"/>
  <c r="F130" i="4" s="1"/>
  <c r="D8" i="4"/>
  <c r="F8" i="4" s="1"/>
  <c r="E10" i="4"/>
  <c r="F10" i="4" s="1"/>
  <c r="E11" i="4"/>
  <c r="D11" i="4"/>
  <c r="F7" i="4" l="1"/>
  <c r="E6" i="4"/>
  <c r="F11" i="4"/>
  <c r="D6" i="4"/>
  <c r="F6" i="4" s="1"/>
</calcChain>
</file>

<file path=xl/sharedStrings.xml><?xml version="1.0" encoding="utf-8"?>
<sst xmlns="http://schemas.openxmlformats.org/spreadsheetml/2006/main" count="268" uniqueCount="75">
  <si>
    <t>№№ п/п</t>
  </si>
  <si>
    <t>Всего</t>
  </si>
  <si>
    <t>1.</t>
  </si>
  <si>
    <t>2.</t>
  </si>
  <si>
    <t>3.</t>
  </si>
  <si>
    <t>4.</t>
  </si>
  <si>
    <t>5.</t>
  </si>
  <si>
    <t>6.</t>
  </si>
  <si>
    <t>Приложение № 1</t>
  </si>
  <si>
    <t>Источники финансирования</t>
  </si>
  <si>
    <t>Фактическое исполнение</t>
  </si>
  <si>
    <t>Степень освоения средств, %</t>
  </si>
  <si>
    <t>Причины невыполнения мероприятий - низкой степени освоения финансирования и достижения показателей результативности выполнения мероприятий</t>
  </si>
  <si>
    <t>Объемы и источники финансирования (тыс. руб.)</t>
  </si>
  <si>
    <t>МБ</t>
  </si>
  <si>
    <t>ОБ</t>
  </si>
  <si>
    <t>ФБ</t>
  </si>
  <si>
    <t>ВБС</t>
  </si>
  <si>
    <t>Фактическая потребность обеспечена в полном объеме, кредиторской задолженности нет.</t>
  </si>
  <si>
    <t>Экономия денежных средств в связи с заявительным характером выплат.</t>
  </si>
  <si>
    <t>Всего по муниципальным программам</t>
  </si>
  <si>
    <t>Муниципальная программа муниципального образования Ловозерский район "Развитие физической культуры и спорта в Ловозерском районе" на 2014 - 2016 годы</t>
  </si>
  <si>
    <t>Наименование муниципальной программы</t>
  </si>
  <si>
    <t>Муниципальна программа муниципального образования Ловозерский район "Профилактика правонарушений, наркомании и алкоголизма в Ловозерском районе" на 2014 - 2016 годы</t>
  </si>
  <si>
    <t xml:space="preserve">Муниципальная программа "Развитие образования Ловозерского района" на 2014 - 2016 годы </t>
  </si>
  <si>
    <t>в том числе:</t>
  </si>
  <si>
    <t>3.1.</t>
  </si>
  <si>
    <t>Ведомственная целевая программа "Школьное здоровое питание в Ловозерском районе" на 2014 - 2016 годы</t>
  </si>
  <si>
    <t>Подпрограмма 4 "Организация отдыха, оздоровления и занятости детей и молодежи, родителей с детьми в Ловозерском районе"</t>
  </si>
  <si>
    <t>3.2.</t>
  </si>
  <si>
    <t>3.3.</t>
  </si>
  <si>
    <t>Направление 1: Развитие и повышение качества человеческого капитала</t>
  </si>
  <si>
    <t>Тактическая цель 1.1. Формирование здорового образа жизни населения района, развитие физкультуры и спорта</t>
  </si>
  <si>
    <t>Тактическая цель 1.2. Повышение доступности и качества образования и обеспечение его соответствия требованиям инновационной экономики</t>
  </si>
  <si>
    <t>Подпрограмма 1 "Развитие дошкольного, общего и дополнительного образования детей"</t>
  </si>
  <si>
    <t>3.4.</t>
  </si>
  <si>
    <t>Подпрограмма 2 "Развитие современной инфраструктуры системы образования в Ловозерском районе"</t>
  </si>
  <si>
    <t>3.5.</t>
  </si>
  <si>
    <t>Подпрограмма 3 "Обеспечение реализации муниципальной программы и прочие мероприятия в области образования"</t>
  </si>
  <si>
    <t>3.6.</t>
  </si>
  <si>
    <t>Аналитическая ведомственная целевая программа "Развитие системы образования через эффективное выполнение муниципальных функций" на 2014 - 2016 годы</t>
  </si>
  <si>
    <t>Тактическая цель 1.3. Создание условий для обеспечения творческого и культурного развития личности, для участия населения в культурной жизни района</t>
  </si>
  <si>
    <t>Муниципальная программа муниципального образования Ловозерский район "Развитие культуры и сохранение культурного наследия в Ловозерском районе" на 2014 - 2016 годы</t>
  </si>
  <si>
    <t>4.1.</t>
  </si>
  <si>
    <t>Подпрограмма 1 "Культура. Традиции. Народное творчество в Ловозерском районе"</t>
  </si>
  <si>
    <t>4.2.</t>
  </si>
  <si>
    <t>Подпрограмма 2 "Модернизация учреждений культуры, искусства, образования в сфере культуры и искусства Ловозерского района"</t>
  </si>
  <si>
    <t>4.3.</t>
  </si>
  <si>
    <t>4.4.</t>
  </si>
  <si>
    <t>Подпрограмма 3 "Сохранение и развитие библиотечной, культурно-досуговой деятельности и дополнительного образования детей в сфере культуры Ловозерского района"</t>
  </si>
  <si>
    <t>Аналитическая ведомственная целевая программа "Развитие культуры Ловозерского района через эффективное выполнение муниципальных функций" на 2014 - 2016 годы</t>
  </si>
  <si>
    <t>Тактическая цель 1.4. Укркпление семьи и усиление защиты социально уязвимых слоев населения, граждан, оказавшихся в трудной жизненной ситуации</t>
  </si>
  <si>
    <t>Муниципальная программа муниципального образования Ловозерский район "Социальная поддержка отдельных категорий граждан" на 2014 - 2016 годы</t>
  </si>
  <si>
    <t>5.1.</t>
  </si>
  <si>
    <t>Подпрограмма 1 "Улучшение положения и качества жизни социально уязвимых слоев населения"</t>
  </si>
  <si>
    <t>5.2.</t>
  </si>
  <si>
    <t>Подпрограмма 2 "Оказание мер социальной поддержки детям-сиротам, и детям, оставшимся без попечения родителей, лицам из их числа"</t>
  </si>
  <si>
    <t>Муниципальная программа муниципального образования Ловозерский район "Доступная среда в Ловозерском районе" на 2015 - 2017 годы</t>
  </si>
  <si>
    <t>Направление 5: Обеспечение экономического роста</t>
  </si>
  <si>
    <t>7.</t>
  </si>
  <si>
    <t>Тактическая цель 5.1. Повышение конкурентоспособности экономики района</t>
  </si>
  <si>
    <t>Направление 6: Повышение эффективности муниципального управления</t>
  </si>
  <si>
    <t>8.</t>
  </si>
  <si>
    <t>Муниципальная программа муниципального образования Ловозерский район "Управление муниципальными финансами" 2014 - 2016 годы</t>
  </si>
  <si>
    <t>Муниципальная программа муниципального образования Ловозерский район "Развитие туризма в Ловозерском районе" на 2014 - 2016 годы</t>
  </si>
  <si>
    <t>8.1.</t>
  </si>
  <si>
    <t>Тактическая цель 6.2. Повышение эффективности управления муниципальными финансами</t>
  </si>
  <si>
    <t>Подпрограмма "Повышение эффективности бюджетных расходов муниципального образования Ловозерский район" на 2014 - 2016 годы</t>
  </si>
  <si>
    <t>8.2.</t>
  </si>
  <si>
    <t>Ведомственная целевая программа "Обеспечение качественного и сбалансированного управления бюджетными средствами муниципального образования Ловозерский район" на 2014 - 2016 годы</t>
  </si>
  <si>
    <t>х</t>
  </si>
  <si>
    <t xml:space="preserve">Фактическая потребность обеспечена в полном объеме, кредиторской задолженности нет. </t>
  </si>
  <si>
    <t>Сведения о финансировании муниципальных программ в 2016 году</t>
  </si>
  <si>
    <t>Предусмотрено программой на 2016 год</t>
  </si>
  <si>
    <t>В связи с отсутствием источника финансирования или инвестора действие Программы в 2016 приостановлено.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</si>
</sst>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/>
    <xf numFmtId="164" fontId="2" fillId="0" borderId="1" xfId="0" applyNumberFormat="1" applyFont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3"/>
  <sheetViews>
    <sheetView tabSelected="1" view="pageLayout" zoomScaleNormal="100" workbookViewId="0">
      <selection activeCell="G44" sqref="G44:G48"/>
    </sheetView>
  </sheetViews>
  <sheetFormatPr defaultRowHeight="15" x14ac:dyDescent="0.25"/>
  <cols>
    <col min="1" max="1" width="4.5703125" customWidth="1"/>
    <col min="2" max="2" width="44.28515625" customWidth="1"/>
    <col min="3" max="4" width="14.28515625" customWidth="1"/>
    <col min="5" max="5" width="11.7109375" customWidth="1"/>
    <col min="6" max="6" width="9.42578125" customWidth="1"/>
    <col min="7" max="7" width="36.7109375" customWidth="1"/>
  </cols>
  <sheetData>
    <row r="1" spans="1:7" x14ac:dyDescent="0.25">
      <c r="A1" s="1"/>
      <c r="B1" s="1"/>
      <c r="C1" s="1"/>
      <c r="D1" s="1"/>
      <c r="E1" s="1"/>
      <c r="F1" s="1"/>
      <c r="G1" s="23" t="s">
        <v>8</v>
      </c>
    </row>
    <row r="2" spans="1:7" x14ac:dyDescent="0.25">
      <c r="A2" s="69" t="s">
        <v>72</v>
      </c>
      <c r="B2" s="69"/>
      <c r="C2" s="69"/>
      <c r="D2" s="69"/>
      <c r="E2" s="69"/>
      <c r="F2" s="69"/>
      <c r="G2" s="69"/>
    </row>
    <row r="3" spans="1:7" x14ac:dyDescent="0.25">
      <c r="A3" s="1"/>
      <c r="B3" s="1"/>
      <c r="C3" s="1"/>
      <c r="D3" s="1"/>
      <c r="E3" s="1"/>
      <c r="F3" s="1"/>
      <c r="G3" s="1"/>
    </row>
    <row r="4" spans="1:7" ht="15" customHeight="1" x14ac:dyDescent="0.25">
      <c r="A4" s="74" t="s">
        <v>0</v>
      </c>
      <c r="B4" s="75" t="s">
        <v>22</v>
      </c>
      <c r="C4" s="73" t="s">
        <v>13</v>
      </c>
      <c r="D4" s="73"/>
      <c r="E4" s="73"/>
      <c r="F4" s="74" t="s">
        <v>11</v>
      </c>
      <c r="G4" s="76" t="s">
        <v>12</v>
      </c>
    </row>
    <row r="5" spans="1:7" ht="38.25" x14ac:dyDescent="0.25">
      <c r="A5" s="74"/>
      <c r="B5" s="75"/>
      <c r="C5" s="5" t="s">
        <v>9</v>
      </c>
      <c r="D5" s="5" t="s">
        <v>73</v>
      </c>
      <c r="E5" s="5" t="s">
        <v>10</v>
      </c>
      <c r="F5" s="74"/>
      <c r="G5" s="77"/>
    </row>
    <row r="6" spans="1:7" x14ac:dyDescent="0.25">
      <c r="A6" s="72"/>
      <c r="B6" s="70" t="s">
        <v>20</v>
      </c>
      <c r="C6" s="14" t="s">
        <v>1</v>
      </c>
      <c r="D6" s="59">
        <f>SUM(D7:D10)</f>
        <v>616078.38</v>
      </c>
      <c r="E6" s="59">
        <f>SUM(E7:E10)</f>
        <v>597897.48</v>
      </c>
      <c r="F6" s="42">
        <f t="shared" ref="F6:F15" si="0">E6/D6</f>
        <v>0.97048930689630752</v>
      </c>
      <c r="G6" s="72"/>
    </row>
    <row r="7" spans="1:7" x14ac:dyDescent="0.25">
      <c r="A7" s="72"/>
      <c r="B7" s="71"/>
      <c r="C7" s="14" t="s">
        <v>14</v>
      </c>
      <c r="D7" s="59">
        <f t="shared" ref="D7:E10" si="1">D12+D120+D131</f>
        <v>237725.5</v>
      </c>
      <c r="E7" s="59">
        <f t="shared" si="1"/>
        <v>236667.71</v>
      </c>
      <c r="F7" s="54">
        <f t="shared" si="0"/>
        <v>0.99555037217294728</v>
      </c>
      <c r="G7" s="72"/>
    </row>
    <row r="8" spans="1:7" x14ac:dyDescent="0.25">
      <c r="A8" s="72"/>
      <c r="B8" s="71"/>
      <c r="C8" s="14" t="s">
        <v>15</v>
      </c>
      <c r="D8" s="59">
        <f t="shared" si="1"/>
        <v>365571.28</v>
      </c>
      <c r="E8" s="59">
        <f t="shared" si="1"/>
        <v>348800.74</v>
      </c>
      <c r="F8" s="54">
        <f t="shared" si="0"/>
        <v>0.95412511617433393</v>
      </c>
      <c r="G8" s="72"/>
    </row>
    <row r="9" spans="1:7" x14ac:dyDescent="0.25">
      <c r="A9" s="72"/>
      <c r="B9" s="71"/>
      <c r="C9" s="14" t="s">
        <v>16</v>
      </c>
      <c r="D9" s="59">
        <f t="shared" si="1"/>
        <v>647.9</v>
      </c>
      <c r="E9" s="59">
        <f t="shared" si="1"/>
        <v>647.9</v>
      </c>
      <c r="F9" s="54">
        <f t="shared" si="0"/>
        <v>1</v>
      </c>
      <c r="G9" s="72"/>
    </row>
    <row r="10" spans="1:7" x14ac:dyDescent="0.25">
      <c r="A10" s="72"/>
      <c r="B10" s="71"/>
      <c r="C10" s="14" t="s">
        <v>17</v>
      </c>
      <c r="D10" s="42">
        <f t="shared" si="1"/>
        <v>12133.7</v>
      </c>
      <c r="E10" s="42">
        <f t="shared" si="1"/>
        <v>11781.130000000001</v>
      </c>
      <c r="F10" s="54">
        <f t="shared" si="0"/>
        <v>0.97094291106587438</v>
      </c>
      <c r="G10" s="72"/>
    </row>
    <row r="11" spans="1:7" x14ac:dyDescent="0.25">
      <c r="A11" s="79"/>
      <c r="B11" s="80" t="s">
        <v>31</v>
      </c>
      <c r="C11" s="12" t="s">
        <v>1</v>
      </c>
      <c r="D11" s="53">
        <f>D12+D13+D14+D15</f>
        <v>475043.66000000003</v>
      </c>
      <c r="E11" s="53">
        <f>E12+E13+E14+E15</f>
        <v>460054.25</v>
      </c>
      <c r="F11" s="53">
        <f t="shared" si="0"/>
        <v>0.96844624765647846</v>
      </c>
      <c r="G11" s="17"/>
    </row>
    <row r="12" spans="1:7" x14ac:dyDescent="0.25">
      <c r="A12" s="79"/>
      <c r="B12" s="81"/>
      <c r="C12" s="12" t="s">
        <v>14</v>
      </c>
      <c r="D12" s="41">
        <f>D18+D23+D28+D68+D97+D113</f>
        <v>207858.44</v>
      </c>
      <c r="E12" s="41">
        <f t="shared" ref="D12:E15" si="2">E18+E23+E28+E68+E97+E113</f>
        <v>207662.31</v>
      </c>
      <c r="F12" s="41">
        <f t="shared" si="0"/>
        <v>0.99905642513241222</v>
      </c>
      <c r="G12" s="17"/>
    </row>
    <row r="13" spans="1:7" x14ac:dyDescent="0.25">
      <c r="A13" s="79"/>
      <c r="B13" s="81"/>
      <c r="C13" s="12" t="s">
        <v>15</v>
      </c>
      <c r="D13" s="41">
        <f t="shared" si="2"/>
        <v>254503.62</v>
      </c>
      <c r="E13" s="41">
        <f t="shared" si="2"/>
        <v>240062.90999999997</v>
      </c>
      <c r="F13" s="41">
        <f t="shared" si="0"/>
        <v>0.94325931395396256</v>
      </c>
      <c r="G13" s="17"/>
    </row>
    <row r="14" spans="1:7" x14ac:dyDescent="0.25">
      <c r="A14" s="79"/>
      <c r="B14" s="81"/>
      <c r="C14" s="12" t="s">
        <v>16</v>
      </c>
      <c r="D14" s="41">
        <f t="shared" si="2"/>
        <v>547.9</v>
      </c>
      <c r="E14" s="41">
        <f t="shared" si="2"/>
        <v>547.9</v>
      </c>
      <c r="F14" s="41">
        <f t="shared" si="0"/>
        <v>1</v>
      </c>
      <c r="G14" s="17"/>
    </row>
    <row r="15" spans="1:7" x14ac:dyDescent="0.25">
      <c r="A15" s="79"/>
      <c r="B15" s="82"/>
      <c r="C15" s="13" t="s">
        <v>17</v>
      </c>
      <c r="D15" s="16">
        <f t="shared" si="2"/>
        <v>12133.7</v>
      </c>
      <c r="E15" s="16">
        <f t="shared" si="2"/>
        <v>11781.130000000001</v>
      </c>
      <c r="F15" s="41">
        <f t="shared" si="0"/>
        <v>0.97094291106587438</v>
      </c>
      <c r="G15" s="17"/>
    </row>
    <row r="16" spans="1:7" x14ac:dyDescent="0.25">
      <c r="A16" s="63" t="s">
        <v>32</v>
      </c>
      <c r="B16" s="64"/>
      <c r="C16" s="64"/>
      <c r="D16" s="64"/>
      <c r="E16" s="64"/>
      <c r="F16" s="64"/>
      <c r="G16" s="65"/>
    </row>
    <row r="17" spans="1:7" ht="15" customHeight="1" x14ac:dyDescent="0.25">
      <c r="A17" s="75" t="s">
        <v>2</v>
      </c>
      <c r="B17" s="76" t="s">
        <v>21</v>
      </c>
      <c r="C17" s="7" t="s">
        <v>1</v>
      </c>
      <c r="D17" s="50">
        <f>SUM(D18:D21)</f>
        <v>310.39999999999998</v>
      </c>
      <c r="E17" s="50">
        <f>SUM(E18:E21)</f>
        <v>298.62</v>
      </c>
      <c r="F17" s="50">
        <f>E17/D17</f>
        <v>0.96204896907216508</v>
      </c>
      <c r="G17" s="74" t="s">
        <v>18</v>
      </c>
    </row>
    <row r="18" spans="1:7" ht="15" customHeight="1" x14ac:dyDescent="0.25">
      <c r="A18" s="75"/>
      <c r="B18" s="78"/>
      <c r="C18" s="20" t="s">
        <v>14</v>
      </c>
      <c r="D18" s="49">
        <v>310.39999999999998</v>
      </c>
      <c r="E18" s="20">
        <v>298.62</v>
      </c>
      <c r="F18" s="49">
        <f>E18/D18</f>
        <v>0.96204896907216508</v>
      </c>
      <c r="G18" s="74"/>
    </row>
    <row r="19" spans="1:7" ht="15" customHeight="1" x14ac:dyDescent="0.25">
      <c r="A19" s="75"/>
      <c r="B19" s="78"/>
      <c r="C19" s="20" t="s">
        <v>15</v>
      </c>
      <c r="D19" s="3">
        <v>0</v>
      </c>
      <c r="E19" s="3">
        <v>0</v>
      </c>
      <c r="F19" s="3" t="s">
        <v>70</v>
      </c>
      <c r="G19" s="74"/>
    </row>
    <row r="20" spans="1:7" ht="15" customHeight="1" x14ac:dyDescent="0.25">
      <c r="A20" s="75"/>
      <c r="B20" s="78"/>
      <c r="C20" s="20" t="s">
        <v>16</v>
      </c>
      <c r="D20" s="3">
        <v>0</v>
      </c>
      <c r="E20" s="3">
        <v>0</v>
      </c>
      <c r="F20" s="3" t="s">
        <v>70</v>
      </c>
      <c r="G20" s="74"/>
    </row>
    <row r="21" spans="1:7" ht="15" customHeight="1" x14ac:dyDescent="0.25">
      <c r="A21" s="75"/>
      <c r="B21" s="77"/>
      <c r="C21" s="20" t="s">
        <v>17</v>
      </c>
      <c r="D21" s="3">
        <v>0</v>
      </c>
      <c r="E21" s="3">
        <v>0</v>
      </c>
      <c r="F21" s="3" t="s">
        <v>70</v>
      </c>
      <c r="G21" s="74"/>
    </row>
    <row r="22" spans="1:7" ht="15" customHeight="1" x14ac:dyDescent="0.25">
      <c r="A22" s="75" t="s">
        <v>3</v>
      </c>
      <c r="B22" s="74" t="s">
        <v>23</v>
      </c>
      <c r="C22" s="4" t="s">
        <v>1</v>
      </c>
      <c r="D22" s="8">
        <f>SUM(D23:D26)</f>
        <v>108.92</v>
      </c>
      <c r="E22" s="8">
        <f>SUM(E23:E26)</f>
        <v>99.58</v>
      </c>
      <c r="F22" s="50">
        <f>E22/D22</f>
        <v>0.91424899008446558</v>
      </c>
      <c r="G22" s="74" t="s">
        <v>18</v>
      </c>
    </row>
    <row r="23" spans="1:7" x14ac:dyDescent="0.25">
      <c r="A23" s="75"/>
      <c r="B23" s="83"/>
      <c r="C23" s="6" t="s">
        <v>14</v>
      </c>
      <c r="D23" s="9">
        <v>108.92</v>
      </c>
      <c r="E23" s="9">
        <v>99.58</v>
      </c>
      <c r="F23" s="49">
        <f>E23/D23</f>
        <v>0.91424899008446558</v>
      </c>
      <c r="G23" s="74"/>
    </row>
    <row r="24" spans="1:7" x14ac:dyDescent="0.25">
      <c r="A24" s="75"/>
      <c r="B24" s="83"/>
      <c r="C24" s="6" t="s">
        <v>15</v>
      </c>
      <c r="D24" s="11">
        <v>0</v>
      </c>
      <c r="E24" s="11">
        <v>0</v>
      </c>
      <c r="F24" s="3" t="s">
        <v>70</v>
      </c>
      <c r="G24" s="74"/>
    </row>
    <row r="25" spans="1:7" x14ac:dyDescent="0.25">
      <c r="A25" s="75"/>
      <c r="B25" s="83"/>
      <c r="C25" s="22" t="s">
        <v>16</v>
      </c>
      <c r="D25" s="11">
        <v>0</v>
      </c>
      <c r="E25" s="11">
        <v>0</v>
      </c>
      <c r="F25" s="3" t="s">
        <v>70</v>
      </c>
      <c r="G25" s="74"/>
    </row>
    <row r="26" spans="1:7" x14ac:dyDescent="0.25">
      <c r="A26" s="75"/>
      <c r="B26" s="83"/>
      <c r="C26" s="6" t="s">
        <v>17</v>
      </c>
      <c r="D26" s="11">
        <v>0</v>
      </c>
      <c r="E26" s="11">
        <v>0</v>
      </c>
      <c r="F26" s="3" t="s">
        <v>70</v>
      </c>
      <c r="G26" s="74"/>
    </row>
    <row r="27" spans="1:7" ht="15" customHeight="1" x14ac:dyDescent="0.25">
      <c r="A27" s="75" t="s">
        <v>4</v>
      </c>
      <c r="B27" s="76" t="s">
        <v>24</v>
      </c>
      <c r="C27" s="4" t="s">
        <v>1</v>
      </c>
      <c r="D27" s="8">
        <f>SUM(D28:D31)</f>
        <v>343195.01</v>
      </c>
      <c r="E27" s="8">
        <f>SUM(E28:E31)</f>
        <v>332647.63</v>
      </c>
      <c r="F27" s="50">
        <f>E27/D27</f>
        <v>0.96926709394754895</v>
      </c>
      <c r="G27" s="76"/>
    </row>
    <row r="28" spans="1:7" ht="15" customHeight="1" x14ac:dyDescent="0.25">
      <c r="A28" s="75"/>
      <c r="B28" s="78"/>
      <c r="C28" s="22" t="s">
        <v>14</v>
      </c>
      <c r="D28" s="9">
        <f>D34+D39+D45+D50+D55+D62</f>
        <v>154894.59</v>
      </c>
      <c r="E28" s="9">
        <f>E34+E39+E45+E50+E55+E62</f>
        <v>154764.24</v>
      </c>
      <c r="F28" s="49">
        <f>E28/D28</f>
        <v>0.99915845995654207</v>
      </c>
      <c r="G28" s="78"/>
    </row>
    <row r="29" spans="1:7" ht="15" customHeight="1" x14ac:dyDescent="0.25">
      <c r="A29" s="75"/>
      <c r="B29" s="78"/>
      <c r="C29" s="6" t="s">
        <v>15</v>
      </c>
      <c r="D29" s="9">
        <f t="shared" ref="D29:E31" si="3">D35+D40+D46+D51+D56+D63</f>
        <v>175662.72</v>
      </c>
      <c r="E29" s="9">
        <f t="shared" si="3"/>
        <v>165598.25999999998</v>
      </c>
      <c r="F29" s="49">
        <f>E29/D29</f>
        <v>0.94270577160595015</v>
      </c>
      <c r="G29" s="78"/>
    </row>
    <row r="30" spans="1:7" ht="15" customHeight="1" x14ac:dyDescent="0.25">
      <c r="A30" s="75"/>
      <c r="B30" s="78"/>
      <c r="C30" s="6" t="s">
        <v>16</v>
      </c>
      <c r="D30" s="11">
        <f t="shared" si="3"/>
        <v>504</v>
      </c>
      <c r="E30" s="11">
        <f t="shared" si="3"/>
        <v>504</v>
      </c>
      <c r="F30" s="49">
        <f>E30/D30</f>
        <v>1</v>
      </c>
      <c r="G30" s="78"/>
    </row>
    <row r="31" spans="1:7" ht="15" customHeight="1" x14ac:dyDescent="0.25">
      <c r="A31" s="75"/>
      <c r="B31" s="77"/>
      <c r="C31" s="6" t="s">
        <v>17</v>
      </c>
      <c r="D31" s="58">
        <f t="shared" si="3"/>
        <v>12133.7</v>
      </c>
      <c r="E31" s="58">
        <f t="shared" si="3"/>
        <v>11781.130000000001</v>
      </c>
      <c r="F31" s="49">
        <f>E31/D31</f>
        <v>0.97094291106587438</v>
      </c>
      <c r="G31" s="77"/>
    </row>
    <row r="32" spans="1:7" ht="15" customHeight="1" x14ac:dyDescent="0.25">
      <c r="A32" s="60" t="s">
        <v>25</v>
      </c>
      <c r="B32" s="61"/>
      <c r="C32" s="61"/>
      <c r="D32" s="61"/>
      <c r="E32" s="61"/>
      <c r="F32" s="61"/>
      <c r="G32" s="62"/>
    </row>
    <row r="33" spans="1:7" ht="15" customHeight="1" x14ac:dyDescent="0.25">
      <c r="A33" s="66" t="s">
        <v>26</v>
      </c>
      <c r="B33" s="91" t="s">
        <v>28</v>
      </c>
      <c r="C33" s="29" t="s">
        <v>1</v>
      </c>
      <c r="D33" s="51">
        <f>SUM(D34:D37)</f>
        <v>3037.34</v>
      </c>
      <c r="E33" s="51">
        <f>SUM(E34:E37)</f>
        <v>3036.41</v>
      </c>
      <c r="F33" s="51">
        <f>E33/D33</f>
        <v>0.99969381103202137</v>
      </c>
      <c r="G33" s="91"/>
    </row>
    <row r="34" spans="1:7" ht="15" customHeight="1" x14ac:dyDescent="0.25">
      <c r="A34" s="67"/>
      <c r="B34" s="92"/>
      <c r="C34" s="30" t="s">
        <v>14</v>
      </c>
      <c r="D34" s="52">
        <v>1997.14</v>
      </c>
      <c r="E34" s="44">
        <v>1996.25</v>
      </c>
      <c r="F34" s="52">
        <f>E34/D34</f>
        <v>0.99955436273871634</v>
      </c>
      <c r="G34" s="92"/>
    </row>
    <row r="35" spans="1:7" x14ac:dyDescent="0.25">
      <c r="A35" s="67"/>
      <c r="B35" s="92"/>
      <c r="C35" s="31" t="s">
        <v>15</v>
      </c>
      <c r="D35" s="55">
        <v>1040.2</v>
      </c>
      <c r="E35" s="56">
        <v>1040.1600000000001</v>
      </c>
      <c r="F35" s="52">
        <f>E35/D35</f>
        <v>0.99996154585656605</v>
      </c>
      <c r="G35" s="92"/>
    </row>
    <row r="36" spans="1:7" x14ac:dyDescent="0.25">
      <c r="A36" s="67"/>
      <c r="B36" s="92"/>
      <c r="C36" s="31" t="s">
        <v>16</v>
      </c>
      <c r="D36" s="45">
        <v>0</v>
      </c>
      <c r="E36" s="45">
        <v>0</v>
      </c>
      <c r="F36" s="52" t="s">
        <v>70</v>
      </c>
      <c r="G36" s="92"/>
    </row>
    <row r="37" spans="1:7" x14ac:dyDescent="0.25">
      <c r="A37" s="68"/>
      <c r="B37" s="93"/>
      <c r="C37" s="31" t="s">
        <v>17</v>
      </c>
      <c r="D37" s="45">
        <v>0</v>
      </c>
      <c r="E37" s="45">
        <v>0</v>
      </c>
      <c r="F37" s="52" t="s">
        <v>70</v>
      </c>
      <c r="G37" s="93"/>
    </row>
    <row r="38" spans="1:7" ht="15" customHeight="1" x14ac:dyDescent="0.25">
      <c r="A38" s="89" t="s">
        <v>29</v>
      </c>
      <c r="B38" s="87" t="s">
        <v>27</v>
      </c>
      <c r="C38" s="32" t="s">
        <v>1</v>
      </c>
      <c r="D38" s="47">
        <f>SUM(D39:D42)</f>
        <v>14174.560000000001</v>
      </c>
      <c r="E38" s="47">
        <f>SUM(E39:E42)</f>
        <v>13080.63</v>
      </c>
      <c r="F38" s="51">
        <f>E38/D38</f>
        <v>0.92282441218633937</v>
      </c>
      <c r="G38" s="84" t="s">
        <v>18</v>
      </c>
    </row>
    <row r="39" spans="1:7" x14ac:dyDescent="0.25">
      <c r="A39" s="89"/>
      <c r="B39" s="87"/>
      <c r="C39" s="31" t="s">
        <v>14</v>
      </c>
      <c r="D39" s="46">
        <v>1576.85</v>
      </c>
      <c r="E39" s="38">
        <v>1576.52</v>
      </c>
      <c r="F39" s="52">
        <f>E39/D39</f>
        <v>0.99979072200906871</v>
      </c>
      <c r="G39" s="85"/>
    </row>
    <row r="40" spans="1:7" x14ac:dyDescent="0.25">
      <c r="A40" s="66"/>
      <c r="B40" s="91"/>
      <c r="C40" s="34" t="s">
        <v>15</v>
      </c>
      <c r="D40" s="57">
        <v>7561.6</v>
      </c>
      <c r="E40" s="48">
        <v>6794.2</v>
      </c>
      <c r="F40" s="52">
        <f>E40/D40</f>
        <v>0.89851354210749046</v>
      </c>
      <c r="G40" s="85"/>
    </row>
    <row r="41" spans="1:7" x14ac:dyDescent="0.25">
      <c r="A41" s="66"/>
      <c r="B41" s="91"/>
      <c r="C41" s="34" t="s">
        <v>16</v>
      </c>
      <c r="D41" s="35">
        <v>0</v>
      </c>
      <c r="E41" s="35">
        <v>0</v>
      </c>
      <c r="F41" s="52" t="s">
        <v>70</v>
      </c>
      <c r="G41" s="85"/>
    </row>
    <row r="42" spans="1:7" x14ac:dyDescent="0.25">
      <c r="A42" s="66"/>
      <c r="B42" s="91"/>
      <c r="C42" s="34" t="s">
        <v>17</v>
      </c>
      <c r="D42" s="57">
        <v>5036.1099999999997</v>
      </c>
      <c r="E42" s="48">
        <v>4709.91</v>
      </c>
      <c r="F42" s="52">
        <f>E42/D42</f>
        <v>0.93522778493718373</v>
      </c>
      <c r="G42" s="86"/>
    </row>
    <row r="43" spans="1:7" x14ac:dyDescent="0.25">
      <c r="A43" s="63" t="s">
        <v>33</v>
      </c>
      <c r="B43" s="64"/>
      <c r="C43" s="64"/>
      <c r="D43" s="64"/>
      <c r="E43" s="64"/>
      <c r="F43" s="64"/>
      <c r="G43" s="65"/>
    </row>
    <row r="44" spans="1:7" ht="15" customHeight="1" x14ac:dyDescent="0.25">
      <c r="A44" s="89" t="s">
        <v>30</v>
      </c>
      <c r="B44" s="87" t="s">
        <v>34</v>
      </c>
      <c r="C44" s="32" t="s">
        <v>1</v>
      </c>
      <c r="D44" s="43">
        <f>SUM(D45:D48)</f>
        <v>298120.93000000005</v>
      </c>
      <c r="E44" s="43">
        <f>SUM(E45:E48)</f>
        <v>289167.31999999995</v>
      </c>
      <c r="F44" s="47">
        <f>E44/D44</f>
        <v>0.96996651660787414</v>
      </c>
      <c r="G44" s="91" t="s">
        <v>18</v>
      </c>
    </row>
    <row r="45" spans="1:7" x14ac:dyDescent="0.25">
      <c r="A45" s="90"/>
      <c r="B45" s="88"/>
      <c r="C45" s="31" t="s">
        <v>14</v>
      </c>
      <c r="D45" s="38">
        <v>127139.02</v>
      </c>
      <c r="E45" s="38">
        <v>127139.02</v>
      </c>
      <c r="F45" s="46">
        <f>E45/D45</f>
        <v>1</v>
      </c>
      <c r="G45" s="92"/>
    </row>
    <row r="46" spans="1:7" x14ac:dyDescent="0.25">
      <c r="A46" s="90"/>
      <c r="B46" s="88"/>
      <c r="C46" s="31" t="s">
        <v>15</v>
      </c>
      <c r="D46" s="38">
        <v>163884.32</v>
      </c>
      <c r="E46" s="38">
        <v>154957.07999999999</v>
      </c>
      <c r="F46" s="46">
        <f>E46/D46</f>
        <v>0.94552718649349721</v>
      </c>
      <c r="G46" s="92"/>
    </row>
    <row r="47" spans="1:7" x14ac:dyDescent="0.25">
      <c r="A47" s="90"/>
      <c r="B47" s="88"/>
      <c r="C47" s="31" t="s">
        <v>16</v>
      </c>
      <c r="D47" s="37">
        <v>0</v>
      </c>
      <c r="E47" s="37">
        <v>0</v>
      </c>
      <c r="F47" s="46" t="s">
        <v>70</v>
      </c>
      <c r="G47" s="92"/>
    </row>
    <row r="48" spans="1:7" x14ac:dyDescent="0.25">
      <c r="A48" s="90"/>
      <c r="B48" s="88"/>
      <c r="C48" s="31" t="s">
        <v>17</v>
      </c>
      <c r="D48" s="38">
        <v>7097.59</v>
      </c>
      <c r="E48" s="38">
        <v>7071.22</v>
      </c>
      <c r="F48" s="46">
        <f>E48/D48</f>
        <v>0.99628465436859559</v>
      </c>
      <c r="G48" s="93"/>
    </row>
    <row r="49" spans="1:7" x14ac:dyDescent="0.25">
      <c r="A49" s="66" t="s">
        <v>35</v>
      </c>
      <c r="B49" s="91" t="s">
        <v>36</v>
      </c>
      <c r="C49" s="32" t="s">
        <v>1</v>
      </c>
      <c r="D49" s="43">
        <f>SUM(D50:D53)</f>
        <v>8574.31</v>
      </c>
      <c r="E49" s="43">
        <f>SUM(E50:E53)</f>
        <v>8075.4</v>
      </c>
      <c r="F49" s="47">
        <f>E49/D49</f>
        <v>0.94181339373080752</v>
      </c>
      <c r="G49" s="91" t="s">
        <v>18</v>
      </c>
    </row>
    <row r="50" spans="1:7" x14ac:dyDescent="0.25">
      <c r="A50" s="67"/>
      <c r="B50" s="92"/>
      <c r="C50" s="31" t="s">
        <v>14</v>
      </c>
      <c r="D50" s="38">
        <v>4893.71</v>
      </c>
      <c r="E50" s="38">
        <v>4764.58</v>
      </c>
      <c r="F50" s="46">
        <f>E50/D50</f>
        <v>0.9736130665691265</v>
      </c>
      <c r="G50" s="92"/>
    </row>
    <row r="51" spans="1:7" x14ac:dyDescent="0.25">
      <c r="A51" s="67"/>
      <c r="B51" s="92"/>
      <c r="C51" s="31" t="s">
        <v>15</v>
      </c>
      <c r="D51" s="38">
        <v>3176.6</v>
      </c>
      <c r="E51" s="38">
        <v>2806.82</v>
      </c>
      <c r="F51" s="46">
        <f>E51/D51</f>
        <v>0.88359252030472846</v>
      </c>
      <c r="G51" s="92"/>
    </row>
    <row r="52" spans="1:7" x14ac:dyDescent="0.25">
      <c r="A52" s="67"/>
      <c r="B52" s="92"/>
      <c r="C52" s="31" t="s">
        <v>16</v>
      </c>
      <c r="D52" s="38">
        <v>504</v>
      </c>
      <c r="E52" s="38">
        <v>504</v>
      </c>
      <c r="F52" s="46">
        <f>E52/D52</f>
        <v>1</v>
      </c>
      <c r="G52" s="92"/>
    </row>
    <row r="53" spans="1:7" x14ac:dyDescent="0.25">
      <c r="A53" s="68"/>
      <c r="B53" s="93"/>
      <c r="C53" s="31" t="s">
        <v>17</v>
      </c>
      <c r="D53" s="37">
        <v>0</v>
      </c>
      <c r="E53" s="37">
        <v>0</v>
      </c>
      <c r="F53" s="46" t="s">
        <v>70</v>
      </c>
      <c r="G53" s="93"/>
    </row>
    <row r="54" spans="1:7" ht="15" customHeight="1" x14ac:dyDescent="0.25">
      <c r="A54" s="89" t="s">
        <v>37</v>
      </c>
      <c r="B54" s="87" t="s">
        <v>38</v>
      </c>
      <c r="C54" s="32" t="s">
        <v>1</v>
      </c>
      <c r="D54" s="43">
        <f>SUM(D55:D58)</f>
        <v>262.87</v>
      </c>
      <c r="E54" s="43">
        <f>SUM(E55:E58)</f>
        <v>262.87</v>
      </c>
      <c r="F54" s="47">
        <f>E54/D54</f>
        <v>1</v>
      </c>
      <c r="G54" s="91"/>
    </row>
    <row r="55" spans="1:7" x14ac:dyDescent="0.25">
      <c r="A55" s="89"/>
      <c r="B55" s="87"/>
      <c r="C55" s="31" t="s">
        <v>14</v>
      </c>
      <c r="D55" s="38">
        <v>262.87</v>
      </c>
      <c r="E55" s="38">
        <v>262.87</v>
      </c>
      <c r="F55" s="46">
        <f>E55/D55</f>
        <v>1</v>
      </c>
      <c r="G55" s="92"/>
    </row>
    <row r="56" spans="1:7" x14ac:dyDescent="0.25">
      <c r="A56" s="89"/>
      <c r="B56" s="87"/>
      <c r="C56" s="31" t="s">
        <v>15</v>
      </c>
      <c r="D56" s="37">
        <v>0</v>
      </c>
      <c r="E56" s="37">
        <v>0</v>
      </c>
      <c r="F56" s="46" t="s">
        <v>70</v>
      </c>
      <c r="G56" s="92"/>
    </row>
    <row r="57" spans="1:7" x14ac:dyDescent="0.25">
      <c r="A57" s="89"/>
      <c r="B57" s="87"/>
      <c r="C57" s="31" t="s">
        <v>16</v>
      </c>
      <c r="D57" s="37">
        <v>0</v>
      </c>
      <c r="E57" s="37">
        <v>0</v>
      </c>
      <c r="F57" s="46" t="s">
        <v>70</v>
      </c>
      <c r="G57" s="92"/>
    </row>
    <row r="58" spans="1:7" x14ac:dyDescent="0.25">
      <c r="A58" s="89"/>
      <c r="B58" s="87"/>
      <c r="C58" s="31" t="s">
        <v>17</v>
      </c>
      <c r="D58" s="37">
        <v>0</v>
      </c>
      <c r="E58" s="37">
        <v>0</v>
      </c>
      <c r="F58" s="46" t="s">
        <v>70</v>
      </c>
      <c r="G58" s="93"/>
    </row>
    <row r="59" spans="1:7" x14ac:dyDescent="0.25">
      <c r="A59" s="24"/>
      <c r="B59" s="25"/>
      <c r="C59" s="26"/>
      <c r="D59" s="27"/>
      <c r="E59" s="27"/>
      <c r="F59" s="28"/>
      <c r="G59" s="25"/>
    </row>
    <row r="60" spans="1:7" x14ac:dyDescent="0.25">
      <c r="A60" s="24"/>
      <c r="B60" s="25"/>
      <c r="C60" s="26"/>
      <c r="D60" s="27"/>
      <c r="E60" s="27"/>
      <c r="F60" s="28"/>
      <c r="G60" s="25"/>
    </row>
    <row r="61" spans="1:7" ht="15" customHeight="1" x14ac:dyDescent="0.25">
      <c r="A61" s="66" t="s">
        <v>39</v>
      </c>
      <c r="B61" s="91" t="s">
        <v>40</v>
      </c>
      <c r="C61" s="32" t="s">
        <v>1</v>
      </c>
      <c r="D61" s="43">
        <f>SUM(D62:D65)</f>
        <v>19025</v>
      </c>
      <c r="E61" s="43">
        <f>SUM(E62:E65)</f>
        <v>19025</v>
      </c>
      <c r="F61" s="47">
        <f>E61/D61</f>
        <v>1</v>
      </c>
      <c r="G61" s="91"/>
    </row>
    <row r="62" spans="1:7" x14ac:dyDescent="0.25">
      <c r="A62" s="67"/>
      <c r="B62" s="92"/>
      <c r="C62" s="31" t="s">
        <v>14</v>
      </c>
      <c r="D62" s="38">
        <v>19025</v>
      </c>
      <c r="E62" s="38">
        <v>19025</v>
      </c>
      <c r="F62" s="46">
        <f>E62/D62</f>
        <v>1</v>
      </c>
      <c r="G62" s="92"/>
    </row>
    <row r="63" spans="1:7" x14ac:dyDescent="0.25">
      <c r="A63" s="67"/>
      <c r="B63" s="92"/>
      <c r="C63" s="31" t="s">
        <v>15</v>
      </c>
      <c r="D63" s="37">
        <v>0</v>
      </c>
      <c r="E63" s="37">
        <v>0</v>
      </c>
      <c r="F63" s="46" t="s">
        <v>70</v>
      </c>
      <c r="G63" s="92"/>
    </row>
    <row r="64" spans="1:7" x14ac:dyDescent="0.25">
      <c r="A64" s="67"/>
      <c r="B64" s="92"/>
      <c r="C64" s="31" t="s">
        <v>16</v>
      </c>
      <c r="D64" s="37">
        <v>0</v>
      </c>
      <c r="E64" s="37">
        <v>0</v>
      </c>
      <c r="F64" s="46" t="s">
        <v>70</v>
      </c>
      <c r="G64" s="92"/>
    </row>
    <row r="65" spans="1:7" x14ac:dyDescent="0.25">
      <c r="A65" s="68"/>
      <c r="B65" s="93"/>
      <c r="C65" s="31" t="s">
        <v>17</v>
      </c>
      <c r="D65" s="37">
        <v>0</v>
      </c>
      <c r="E65" s="37">
        <v>0</v>
      </c>
      <c r="F65" s="46" t="s">
        <v>70</v>
      </c>
      <c r="G65" s="93"/>
    </row>
    <row r="66" spans="1:7" x14ac:dyDescent="0.25">
      <c r="A66" s="63" t="s">
        <v>41</v>
      </c>
      <c r="B66" s="64"/>
      <c r="C66" s="64"/>
      <c r="D66" s="64"/>
      <c r="E66" s="64"/>
      <c r="F66" s="64"/>
      <c r="G66" s="65"/>
    </row>
    <row r="67" spans="1:7" x14ac:dyDescent="0.25">
      <c r="A67" s="94" t="s">
        <v>5</v>
      </c>
      <c r="B67" s="76" t="s">
        <v>42</v>
      </c>
      <c r="C67" s="4" t="s">
        <v>1</v>
      </c>
      <c r="D67" s="8">
        <f>SUM(D68:D71)</f>
        <v>53261.83</v>
      </c>
      <c r="E67" s="8">
        <f>SUM(E68:E71)</f>
        <v>53236.590000000004</v>
      </c>
      <c r="F67" s="50">
        <f>E67/D67</f>
        <v>0.99952611466785879</v>
      </c>
      <c r="G67" s="74" t="s">
        <v>18</v>
      </c>
    </row>
    <row r="68" spans="1:7" x14ac:dyDescent="0.25">
      <c r="A68" s="95"/>
      <c r="B68" s="78"/>
      <c r="C68" s="22" t="s">
        <v>14</v>
      </c>
      <c r="D68" s="9">
        <f t="shared" ref="D68:E71" si="4">D74+D79+D84+D91</f>
        <v>47327.53</v>
      </c>
      <c r="E68" s="9">
        <f t="shared" si="4"/>
        <v>47302.29</v>
      </c>
      <c r="F68" s="49">
        <f>E68/D68</f>
        <v>0.99946669517720454</v>
      </c>
      <c r="G68" s="74"/>
    </row>
    <row r="69" spans="1:7" x14ac:dyDescent="0.25">
      <c r="A69" s="95"/>
      <c r="B69" s="78"/>
      <c r="C69" s="22" t="s">
        <v>15</v>
      </c>
      <c r="D69" s="9">
        <f t="shared" si="4"/>
        <v>5931</v>
      </c>
      <c r="E69" s="9">
        <f t="shared" si="4"/>
        <v>5931</v>
      </c>
      <c r="F69" s="49">
        <f>E69/D69</f>
        <v>1</v>
      </c>
      <c r="G69" s="74"/>
    </row>
    <row r="70" spans="1:7" x14ac:dyDescent="0.25">
      <c r="A70" s="95"/>
      <c r="B70" s="78"/>
      <c r="C70" s="22" t="s">
        <v>16</v>
      </c>
      <c r="D70" s="9">
        <f t="shared" si="4"/>
        <v>3.3</v>
      </c>
      <c r="E70" s="9">
        <f t="shared" si="4"/>
        <v>3.3</v>
      </c>
      <c r="F70" s="49">
        <f>E70/D70</f>
        <v>1</v>
      </c>
      <c r="G70" s="74"/>
    </row>
    <row r="71" spans="1:7" x14ac:dyDescent="0.25">
      <c r="A71" s="96"/>
      <c r="B71" s="77"/>
      <c r="C71" s="22" t="s">
        <v>17</v>
      </c>
      <c r="D71" s="10">
        <f t="shared" si="4"/>
        <v>0</v>
      </c>
      <c r="E71" s="10">
        <f t="shared" si="4"/>
        <v>0</v>
      </c>
      <c r="F71" s="49" t="s">
        <v>70</v>
      </c>
      <c r="G71" s="74"/>
    </row>
    <row r="72" spans="1:7" x14ac:dyDescent="0.25">
      <c r="A72" s="97" t="s">
        <v>25</v>
      </c>
      <c r="B72" s="98"/>
      <c r="C72" s="98"/>
      <c r="D72" s="98"/>
      <c r="E72" s="98"/>
      <c r="F72" s="98"/>
      <c r="G72" s="99"/>
    </row>
    <row r="73" spans="1:7" x14ac:dyDescent="0.25">
      <c r="A73" s="66" t="s">
        <v>43</v>
      </c>
      <c r="B73" s="91" t="s">
        <v>44</v>
      </c>
      <c r="C73" s="32" t="s">
        <v>1</v>
      </c>
      <c r="D73" s="43">
        <f>SUM(D74:D77)</f>
        <v>797.92</v>
      </c>
      <c r="E73" s="43">
        <f>SUM(E74:E77)</f>
        <v>797.87</v>
      </c>
      <c r="F73" s="51">
        <f>E73/D73</f>
        <v>0.99993733707639865</v>
      </c>
      <c r="G73" s="91"/>
    </row>
    <row r="74" spans="1:7" x14ac:dyDescent="0.25">
      <c r="A74" s="67"/>
      <c r="B74" s="92"/>
      <c r="C74" s="31" t="s">
        <v>14</v>
      </c>
      <c r="D74" s="38">
        <v>797.92</v>
      </c>
      <c r="E74" s="38">
        <v>797.87</v>
      </c>
      <c r="F74" s="52">
        <f>E74/D74</f>
        <v>0.99993733707639865</v>
      </c>
      <c r="G74" s="92"/>
    </row>
    <row r="75" spans="1:7" x14ac:dyDescent="0.25">
      <c r="A75" s="67"/>
      <c r="B75" s="92"/>
      <c r="C75" s="31" t="s">
        <v>15</v>
      </c>
      <c r="D75" s="37">
        <v>0</v>
      </c>
      <c r="E75" s="37">
        <v>0</v>
      </c>
      <c r="F75" s="46" t="s">
        <v>70</v>
      </c>
      <c r="G75" s="92"/>
    </row>
    <row r="76" spans="1:7" x14ac:dyDescent="0.25">
      <c r="A76" s="67"/>
      <c r="B76" s="92"/>
      <c r="C76" s="31" t="s">
        <v>16</v>
      </c>
      <c r="D76" s="37">
        <v>0</v>
      </c>
      <c r="E76" s="37">
        <v>0</v>
      </c>
      <c r="F76" s="46" t="s">
        <v>70</v>
      </c>
      <c r="G76" s="92"/>
    </row>
    <row r="77" spans="1:7" x14ac:dyDescent="0.25">
      <c r="A77" s="68"/>
      <c r="B77" s="93"/>
      <c r="C77" s="31" t="s">
        <v>17</v>
      </c>
      <c r="D77" s="33">
        <v>0</v>
      </c>
      <c r="E77" s="33">
        <v>0</v>
      </c>
      <c r="F77" s="46" t="s">
        <v>70</v>
      </c>
      <c r="G77" s="93"/>
    </row>
    <row r="78" spans="1:7" x14ac:dyDescent="0.25">
      <c r="A78" s="66" t="s">
        <v>45</v>
      </c>
      <c r="B78" s="91" t="s">
        <v>46</v>
      </c>
      <c r="C78" s="32" t="s">
        <v>1</v>
      </c>
      <c r="D78" s="43">
        <f>SUM(D79:D82)</f>
        <v>140</v>
      </c>
      <c r="E78" s="43">
        <f>SUM(E79:E82)</f>
        <v>140</v>
      </c>
      <c r="F78" s="51">
        <f>E78/D78</f>
        <v>1</v>
      </c>
      <c r="G78" s="76"/>
    </row>
    <row r="79" spans="1:7" x14ac:dyDescent="0.25">
      <c r="A79" s="67"/>
      <c r="B79" s="92"/>
      <c r="C79" s="31" t="s">
        <v>14</v>
      </c>
      <c r="D79" s="38">
        <v>140</v>
      </c>
      <c r="E79" s="38">
        <v>140</v>
      </c>
      <c r="F79" s="52">
        <f>E79/D79</f>
        <v>1</v>
      </c>
      <c r="G79" s="78"/>
    </row>
    <row r="80" spans="1:7" x14ac:dyDescent="0.25">
      <c r="A80" s="67"/>
      <c r="B80" s="92"/>
      <c r="C80" s="31" t="s">
        <v>15</v>
      </c>
      <c r="D80" s="37">
        <v>0</v>
      </c>
      <c r="E80" s="37">
        <v>0</v>
      </c>
      <c r="F80" s="46" t="s">
        <v>70</v>
      </c>
      <c r="G80" s="78"/>
    </row>
    <row r="81" spans="1:7" x14ac:dyDescent="0.25">
      <c r="A81" s="67"/>
      <c r="B81" s="92"/>
      <c r="C81" s="31" t="s">
        <v>16</v>
      </c>
      <c r="D81" s="37">
        <v>0</v>
      </c>
      <c r="E81" s="37">
        <v>0</v>
      </c>
      <c r="F81" s="46" t="s">
        <v>70</v>
      </c>
      <c r="G81" s="78"/>
    </row>
    <row r="82" spans="1:7" x14ac:dyDescent="0.25">
      <c r="A82" s="68"/>
      <c r="B82" s="93"/>
      <c r="C82" s="31" t="s">
        <v>17</v>
      </c>
      <c r="D82" s="33">
        <v>0</v>
      </c>
      <c r="E82" s="33">
        <v>0</v>
      </c>
      <c r="F82" s="46" t="s">
        <v>70</v>
      </c>
      <c r="G82" s="77"/>
    </row>
    <row r="83" spans="1:7" ht="15" customHeight="1" x14ac:dyDescent="0.25">
      <c r="A83" s="89" t="s">
        <v>47</v>
      </c>
      <c r="B83" s="87" t="s">
        <v>49</v>
      </c>
      <c r="C83" s="32" t="s">
        <v>1</v>
      </c>
      <c r="D83" s="43">
        <f>SUM(D84:D87)</f>
        <v>47123.64</v>
      </c>
      <c r="E83" s="43">
        <f>SUM(E84:E87)</f>
        <v>47115.12</v>
      </c>
      <c r="F83" s="51">
        <f>E83/D83</f>
        <v>0.99981919902622129</v>
      </c>
      <c r="G83" s="74"/>
    </row>
    <row r="84" spans="1:7" ht="15" customHeight="1" x14ac:dyDescent="0.25">
      <c r="A84" s="89"/>
      <c r="B84" s="87"/>
      <c r="C84" s="31" t="s">
        <v>14</v>
      </c>
      <c r="D84" s="38">
        <v>41189.339999999997</v>
      </c>
      <c r="E84" s="38">
        <v>41180.82</v>
      </c>
      <c r="F84" s="52">
        <f>E84/D84</f>
        <v>0.99979315036366212</v>
      </c>
      <c r="G84" s="74"/>
    </row>
    <row r="85" spans="1:7" ht="15" customHeight="1" x14ac:dyDescent="0.25">
      <c r="A85" s="89"/>
      <c r="B85" s="87"/>
      <c r="C85" s="31" t="s">
        <v>15</v>
      </c>
      <c r="D85" s="38">
        <v>5931</v>
      </c>
      <c r="E85" s="38">
        <v>5931</v>
      </c>
      <c r="F85" s="52">
        <f>E85/D85</f>
        <v>1</v>
      </c>
      <c r="G85" s="74"/>
    </row>
    <row r="86" spans="1:7" ht="15" customHeight="1" x14ac:dyDescent="0.25">
      <c r="A86" s="89"/>
      <c r="B86" s="87"/>
      <c r="C86" s="31" t="s">
        <v>16</v>
      </c>
      <c r="D86" s="38">
        <v>3.3</v>
      </c>
      <c r="E86" s="38">
        <v>3.3</v>
      </c>
      <c r="F86" s="52">
        <f>E86/D86</f>
        <v>1</v>
      </c>
      <c r="G86" s="74"/>
    </row>
    <row r="87" spans="1:7" ht="15" customHeight="1" x14ac:dyDescent="0.25">
      <c r="A87" s="89"/>
      <c r="B87" s="87"/>
      <c r="C87" s="31" t="s">
        <v>17</v>
      </c>
      <c r="D87" s="33">
        <v>0</v>
      </c>
      <c r="E87" s="33">
        <v>0</v>
      </c>
      <c r="F87" s="46" t="s">
        <v>70</v>
      </c>
      <c r="G87" s="74"/>
    </row>
    <row r="88" spans="1:7" ht="15" customHeight="1" x14ac:dyDescent="0.25">
      <c r="A88" s="24"/>
      <c r="B88" s="25"/>
      <c r="C88" s="26"/>
      <c r="D88" s="39"/>
      <c r="E88" s="39"/>
      <c r="F88" s="40"/>
      <c r="G88" s="25"/>
    </row>
    <row r="89" spans="1:7" ht="15" customHeight="1" x14ac:dyDescent="0.25">
      <c r="A89" s="24"/>
      <c r="B89" s="25"/>
      <c r="C89" s="26"/>
      <c r="D89" s="39"/>
      <c r="E89" s="39"/>
      <c r="F89" s="40"/>
      <c r="G89" s="25"/>
    </row>
    <row r="90" spans="1:7" ht="15" customHeight="1" x14ac:dyDescent="0.25">
      <c r="A90" s="66" t="s">
        <v>48</v>
      </c>
      <c r="B90" s="91" t="s">
        <v>50</v>
      </c>
      <c r="C90" s="32" t="s">
        <v>1</v>
      </c>
      <c r="D90" s="43">
        <f>SUM(D91:D94)</f>
        <v>5200.2700000000004</v>
      </c>
      <c r="E90" s="43">
        <f>SUM(E91:E94)</f>
        <v>5183.6000000000004</v>
      </c>
      <c r="F90" s="51">
        <f>E90/D90</f>
        <v>0.99679439721399077</v>
      </c>
      <c r="G90" s="91"/>
    </row>
    <row r="91" spans="1:7" ht="15" customHeight="1" x14ac:dyDescent="0.25">
      <c r="A91" s="67"/>
      <c r="B91" s="92"/>
      <c r="C91" s="31" t="s">
        <v>14</v>
      </c>
      <c r="D91" s="38">
        <v>5200.2700000000004</v>
      </c>
      <c r="E91" s="38">
        <v>5183.6000000000004</v>
      </c>
      <c r="F91" s="52">
        <f>E91/D91</f>
        <v>0.99679439721399077</v>
      </c>
      <c r="G91" s="92"/>
    </row>
    <row r="92" spans="1:7" ht="15" customHeight="1" x14ac:dyDescent="0.25">
      <c r="A92" s="67"/>
      <c r="B92" s="92"/>
      <c r="C92" s="31" t="s">
        <v>15</v>
      </c>
      <c r="D92" s="37">
        <v>0</v>
      </c>
      <c r="E92" s="37">
        <v>0</v>
      </c>
      <c r="F92" s="46" t="s">
        <v>70</v>
      </c>
      <c r="G92" s="92"/>
    </row>
    <row r="93" spans="1:7" ht="15" customHeight="1" x14ac:dyDescent="0.25">
      <c r="A93" s="67"/>
      <c r="B93" s="92"/>
      <c r="C93" s="31" t="s">
        <v>16</v>
      </c>
      <c r="D93" s="37">
        <v>0</v>
      </c>
      <c r="E93" s="37">
        <v>0</v>
      </c>
      <c r="F93" s="46" t="s">
        <v>70</v>
      </c>
      <c r="G93" s="92"/>
    </row>
    <row r="94" spans="1:7" ht="15" customHeight="1" x14ac:dyDescent="0.25">
      <c r="A94" s="68"/>
      <c r="B94" s="93"/>
      <c r="C94" s="31" t="s">
        <v>17</v>
      </c>
      <c r="D94" s="33">
        <v>0</v>
      </c>
      <c r="E94" s="33">
        <v>0</v>
      </c>
      <c r="F94" s="46" t="s">
        <v>70</v>
      </c>
      <c r="G94" s="93"/>
    </row>
    <row r="95" spans="1:7" ht="15" customHeight="1" x14ac:dyDescent="0.25">
      <c r="A95" s="63" t="s">
        <v>51</v>
      </c>
      <c r="B95" s="64"/>
      <c r="C95" s="64"/>
      <c r="D95" s="64"/>
      <c r="E95" s="64"/>
      <c r="F95" s="64"/>
      <c r="G95" s="65"/>
    </row>
    <row r="96" spans="1:7" x14ac:dyDescent="0.25">
      <c r="A96" s="94" t="s">
        <v>6</v>
      </c>
      <c r="B96" s="76" t="s">
        <v>52</v>
      </c>
      <c r="C96" s="4" t="s">
        <v>1</v>
      </c>
      <c r="D96" s="8">
        <f>SUM(D97:D100)</f>
        <v>78167.5</v>
      </c>
      <c r="E96" s="8">
        <f>SUM(E97:E100)</f>
        <v>73771.83</v>
      </c>
      <c r="F96" s="50">
        <f>E96/D96</f>
        <v>0.94376601528768356</v>
      </c>
      <c r="G96" s="74" t="s">
        <v>18</v>
      </c>
    </row>
    <row r="97" spans="1:7" x14ac:dyDescent="0.25">
      <c r="A97" s="95"/>
      <c r="B97" s="78"/>
      <c r="C97" s="22" t="s">
        <v>14</v>
      </c>
      <c r="D97" s="9">
        <f>D103+D108</f>
        <v>5217</v>
      </c>
      <c r="E97" s="9">
        <f>E103+E108</f>
        <v>5197.58</v>
      </c>
      <c r="F97" s="49">
        <f>E97/D97</f>
        <v>0.99627755414989461</v>
      </c>
      <c r="G97" s="74"/>
    </row>
    <row r="98" spans="1:7" x14ac:dyDescent="0.25">
      <c r="A98" s="95"/>
      <c r="B98" s="78"/>
      <c r="C98" s="22" t="s">
        <v>15</v>
      </c>
      <c r="D98" s="9">
        <f t="shared" ref="D98:E100" si="5">D104+D109</f>
        <v>72909.899999999994</v>
      </c>
      <c r="E98" s="9">
        <f t="shared" si="5"/>
        <v>68533.649999999994</v>
      </c>
      <c r="F98" s="49">
        <f>E98/D98</f>
        <v>0.93997728703509398</v>
      </c>
      <c r="G98" s="74"/>
    </row>
    <row r="99" spans="1:7" x14ac:dyDescent="0.25">
      <c r="A99" s="95"/>
      <c r="B99" s="78"/>
      <c r="C99" s="22" t="s">
        <v>16</v>
      </c>
      <c r="D99" s="9">
        <f t="shared" si="5"/>
        <v>40.6</v>
      </c>
      <c r="E99" s="9">
        <f t="shared" si="5"/>
        <v>40.6</v>
      </c>
      <c r="F99" s="49">
        <f>E99/D99</f>
        <v>1</v>
      </c>
      <c r="G99" s="74"/>
    </row>
    <row r="100" spans="1:7" x14ac:dyDescent="0.25">
      <c r="A100" s="96"/>
      <c r="B100" s="77"/>
      <c r="C100" s="22" t="s">
        <v>17</v>
      </c>
      <c r="D100" s="10">
        <f t="shared" si="5"/>
        <v>0</v>
      </c>
      <c r="E100" s="10">
        <f t="shared" si="5"/>
        <v>0</v>
      </c>
      <c r="F100" s="49" t="s">
        <v>70</v>
      </c>
      <c r="G100" s="74"/>
    </row>
    <row r="101" spans="1:7" x14ac:dyDescent="0.25">
      <c r="A101" s="97" t="s">
        <v>25</v>
      </c>
      <c r="B101" s="98"/>
      <c r="C101" s="98"/>
      <c r="D101" s="98"/>
      <c r="E101" s="98"/>
      <c r="F101" s="98"/>
      <c r="G101" s="99"/>
    </row>
    <row r="102" spans="1:7" x14ac:dyDescent="0.25">
      <c r="A102" s="66" t="s">
        <v>53</v>
      </c>
      <c r="B102" s="91" t="s">
        <v>54</v>
      </c>
      <c r="C102" s="32" t="s">
        <v>1</v>
      </c>
      <c r="D102" s="36">
        <f>SUM(D103:D106)</f>
        <v>68464.899999999994</v>
      </c>
      <c r="E102" s="43">
        <f>SUM(E103:E106)</f>
        <v>64439.05</v>
      </c>
      <c r="F102" s="51">
        <f>E102/D102</f>
        <v>0.94119833666594133</v>
      </c>
      <c r="G102" s="84" t="s">
        <v>19</v>
      </c>
    </row>
    <row r="103" spans="1:7" x14ac:dyDescent="0.25">
      <c r="A103" s="67"/>
      <c r="B103" s="92"/>
      <c r="C103" s="31" t="s">
        <v>14</v>
      </c>
      <c r="D103" s="38">
        <v>5217</v>
      </c>
      <c r="E103" s="38">
        <v>5197.58</v>
      </c>
      <c r="F103" s="52">
        <f>E103/D103</f>
        <v>0.99627755414989461</v>
      </c>
      <c r="G103" s="85"/>
    </row>
    <row r="104" spans="1:7" x14ac:dyDescent="0.25">
      <c r="A104" s="67"/>
      <c r="B104" s="92"/>
      <c r="C104" s="31" t="s">
        <v>15</v>
      </c>
      <c r="D104" s="38">
        <v>63247.9</v>
      </c>
      <c r="E104" s="38">
        <v>59241.47</v>
      </c>
      <c r="F104" s="52">
        <f>E104/D104</f>
        <v>0.93665513005174872</v>
      </c>
      <c r="G104" s="85"/>
    </row>
    <row r="105" spans="1:7" x14ac:dyDescent="0.25">
      <c r="A105" s="67"/>
      <c r="B105" s="92"/>
      <c r="C105" s="31" t="s">
        <v>16</v>
      </c>
      <c r="D105" s="37">
        <v>0</v>
      </c>
      <c r="E105" s="37">
        <v>0</v>
      </c>
      <c r="F105" s="46" t="s">
        <v>70</v>
      </c>
      <c r="G105" s="85"/>
    </row>
    <row r="106" spans="1:7" x14ac:dyDescent="0.25">
      <c r="A106" s="68"/>
      <c r="B106" s="93"/>
      <c r="C106" s="31" t="s">
        <v>17</v>
      </c>
      <c r="D106" s="33">
        <v>0</v>
      </c>
      <c r="E106" s="33">
        <v>0</v>
      </c>
      <c r="F106" s="46" t="s">
        <v>70</v>
      </c>
      <c r="G106" s="86"/>
    </row>
    <row r="107" spans="1:7" x14ac:dyDescent="0.25">
      <c r="A107" s="66" t="s">
        <v>55</v>
      </c>
      <c r="B107" s="91" t="s">
        <v>56</v>
      </c>
      <c r="C107" s="32" t="s">
        <v>1</v>
      </c>
      <c r="D107" s="43">
        <f>SUM(D108:D111)</f>
        <v>9702.6</v>
      </c>
      <c r="E107" s="43">
        <f>SUM(E108:E111)</f>
        <v>9332.7800000000007</v>
      </c>
      <c r="F107" s="51">
        <f>E107/D107</f>
        <v>0.96188444334508283</v>
      </c>
      <c r="G107" s="91" t="s">
        <v>19</v>
      </c>
    </row>
    <row r="108" spans="1:7" x14ac:dyDescent="0.25">
      <c r="A108" s="67"/>
      <c r="B108" s="92"/>
      <c r="C108" s="31" t="s">
        <v>14</v>
      </c>
      <c r="D108" s="37">
        <v>0</v>
      </c>
      <c r="E108" s="37">
        <v>0</v>
      </c>
      <c r="F108" s="46" t="s">
        <v>70</v>
      </c>
      <c r="G108" s="92"/>
    </row>
    <row r="109" spans="1:7" x14ac:dyDescent="0.25">
      <c r="A109" s="67"/>
      <c r="B109" s="92"/>
      <c r="C109" s="31" t="s">
        <v>15</v>
      </c>
      <c r="D109" s="38">
        <v>9662</v>
      </c>
      <c r="E109" s="38">
        <v>9292.18</v>
      </c>
      <c r="F109" s="52">
        <f>E109/D109</f>
        <v>0.96172428068722837</v>
      </c>
      <c r="G109" s="92"/>
    </row>
    <row r="110" spans="1:7" x14ac:dyDescent="0.25">
      <c r="A110" s="67"/>
      <c r="B110" s="92"/>
      <c r="C110" s="31" t="s">
        <v>16</v>
      </c>
      <c r="D110" s="38">
        <v>40.6</v>
      </c>
      <c r="E110" s="38">
        <v>40.6</v>
      </c>
      <c r="F110" s="52">
        <f>E110/D110</f>
        <v>1</v>
      </c>
      <c r="G110" s="92"/>
    </row>
    <row r="111" spans="1:7" x14ac:dyDescent="0.25">
      <c r="A111" s="68"/>
      <c r="B111" s="93"/>
      <c r="C111" s="31" t="s">
        <v>17</v>
      </c>
      <c r="D111" s="33">
        <v>0</v>
      </c>
      <c r="E111" s="33">
        <v>0</v>
      </c>
      <c r="F111" s="46" t="s">
        <v>70</v>
      </c>
      <c r="G111" s="93"/>
    </row>
    <row r="112" spans="1:7" x14ac:dyDescent="0.25">
      <c r="A112" s="75" t="s">
        <v>7</v>
      </c>
      <c r="B112" s="74" t="s">
        <v>57</v>
      </c>
      <c r="C112" s="4" t="s">
        <v>1</v>
      </c>
      <c r="D112" s="8">
        <f>SUM(D113:D116)</f>
        <v>0</v>
      </c>
      <c r="E112" s="8">
        <f>SUM(E113:E116)</f>
        <v>0</v>
      </c>
      <c r="F112" s="50" t="s">
        <v>70</v>
      </c>
      <c r="G112" s="76" t="s">
        <v>74</v>
      </c>
    </row>
    <row r="113" spans="1:7" x14ac:dyDescent="0.25">
      <c r="A113" s="75"/>
      <c r="B113" s="74"/>
      <c r="C113" s="22" t="s">
        <v>14</v>
      </c>
      <c r="D113" s="11">
        <v>0</v>
      </c>
      <c r="E113" s="11">
        <v>0</v>
      </c>
      <c r="F113" s="49" t="s">
        <v>70</v>
      </c>
      <c r="G113" s="78"/>
    </row>
    <row r="114" spans="1:7" x14ac:dyDescent="0.25">
      <c r="A114" s="75"/>
      <c r="B114" s="74"/>
      <c r="C114" s="22" t="s">
        <v>15</v>
      </c>
      <c r="D114" s="11">
        <v>0</v>
      </c>
      <c r="E114" s="11">
        <v>0</v>
      </c>
      <c r="F114" s="49" t="s">
        <v>70</v>
      </c>
      <c r="G114" s="78"/>
    </row>
    <row r="115" spans="1:7" x14ac:dyDescent="0.25">
      <c r="A115" s="75"/>
      <c r="B115" s="74"/>
      <c r="C115" s="22" t="s">
        <v>16</v>
      </c>
      <c r="D115" s="11">
        <v>0</v>
      </c>
      <c r="E115" s="11">
        <v>0</v>
      </c>
      <c r="F115" s="49" t="s">
        <v>70</v>
      </c>
      <c r="G115" s="78"/>
    </row>
    <row r="116" spans="1:7" x14ac:dyDescent="0.25">
      <c r="A116" s="75"/>
      <c r="B116" s="74"/>
      <c r="C116" s="22" t="s">
        <v>17</v>
      </c>
      <c r="D116" s="10">
        <v>0</v>
      </c>
      <c r="E116" s="10">
        <v>0</v>
      </c>
      <c r="F116" s="49" t="s">
        <v>70</v>
      </c>
      <c r="G116" s="77"/>
    </row>
    <row r="117" spans="1:7" x14ac:dyDescent="0.25">
      <c r="A117" s="24"/>
      <c r="B117" s="25"/>
      <c r="C117" s="26"/>
      <c r="D117" s="39"/>
      <c r="E117" s="39"/>
      <c r="F117" s="28"/>
      <c r="G117" s="25"/>
    </row>
    <row r="118" spans="1:7" x14ac:dyDescent="0.25">
      <c r="A118" s="24"/>
      <c r="B118" s="25"/>
      <c r="C118" s="26"/>
      <c r="D118" s="39"/>
      <c r="E118" s="39"/>
      <c r="F118" s="28"/>
      <c r="G118" s="25"/>
    </row>
    <row r="119" spans="1:7" x14ac:dyDescent="0.25">
      <c r="A119" s="79"/>
      <c r="B119" s="100" t="s">
        <v>58</v>
      </c>
      <c r="C119" s="12" t="s">
        <v>1</v>
      </c>
      <c r="D119" s="12">
        <f>SUM(D120:D123)</f>
        <v>0</v>
      </c>
      <c r="E119" s="12">
        <f>SUM(E120:E123)</f>
        <v>0</v>
      </c>
      <c r="F119" s="15" t="s">
        <v>70</v>
      </c>
      <c r="G119" s="79"/>
    </row>
    <row r="120" spans="1:7" x14ac:dyDescent="0.25">
      <c r="A120" s="79"/>
      <c r="B120" s="100"/>
      <c r="C120" s="21" t="s">
        <v>14</v>
      </c>
      <c r="D120" s="19">
        <f t="shared" ref="D120:E123" si="6">D126</f>
        <v>0</v>
      </c>
      <c r="E120" s="19">
        <f t="shared" si="6"/>
        <v>0</v>
      </c>
      <c r="F120" s="16" t="s">
        <v>70</v>
      </c>
      <c r="G120" s="79"/>
    </row>
    <row r="121" spans="1:7" x14ac:dyDescent="0.25">
      <c r="A121" s="79"/>
      <c r="B121" s="100"/>
      <c r="C121" s="21" t="s">
        <v>15</v>
      </c>
      <c r="D121" s="19">
        <f t="shared" si="6"/>
        <v>0</v>
      </c>
      <c r="E121" s="19">
        <f t="shared" si="6"/>
        <v>0</v>
      </c>
      <c r="F121" s="16" t="s">
        <v>70</v>
      </c>
      <c r="G121" s="79"/>
    </row>
    <row r="122" spans="1:7" x14ac:dyDescent="0.25">
      <c r="A122" s="79"/>
      <c r="B122" s="100"/>
      <c r="C122" s="21" t="s">
        <v>16</v>
      </c>
      <c r="D122" s="19">
        <f t="shared" si="6"/>
        <v>0</v>
      </c>
      <c r="E122" s="19">
        <f t="shared" si="6"/>
        <v>0</v>
      </c>
      <c r="F122" s="16" t="s">
        <v>70</v>
      </c>
      <c r="G122" s="79"/>
    </row>
    <row r="123" spans="1:7" x14ac:dyDescent="0.25">
      <c r="A123" s="79"/>
      <c r="B123" s="101"/>
      <c r="C123" s="21" t="s">
        <v>17</v>
      </c>
      <c r="D123" s="16">
        <f t="shared" si="6"/>
        <v>0</v>
      </c>
      <c r="E123" s="16">
        <f t="shared" si="6"/>
        <v>0</v>
      </c>
      <c r="F123" s="16" t="s">
        <v>70</v>
      </c>
      <c r="G123" s="79"/>
    </row>
    <row r="124" spans="1:7" x14ac:dyDescent="0.25">
      <c r="A124" s="63" t="s">
        <v>60</v>
      </c>
      <c r="B124" s="64"/>
      <c r="C124" s="64"/>
      <c r="D124" s="64"/>
      <c r="E124" s="64"/>
      <c r="F124" s="64"/>
      <c r="G124" s="65"/>
    </row>
    <row r="125" spans="1:7" x14ac:dyDescent="0.25">
      <c r="A125" s="76" t="s">
        <v>59</v>
      </c>
      <c r="B125" s="76" t="s">
        <v>64</v>
      </c>
      <c r="C125" s="4" t="s">
        <v>1</v>
      </c>
      <c r="D125" s="18">
        <f>SUM(D126:D129)</f>
        <v>0</v>
      </c>
      <c r="E125" s="18">
        <f>SUM(E126:E129)</f>
        <v>0</v>
      </c>
      <c r="F125" s="3" t="s">
        <v>70</v>
      </c>
      <c r="G125" s="76" t="s">
        <v>74</v>
      </c>
    </row>
    <row r="126" spans="1:7" x14ac:dyDescent="0.25">
      <c r="A126" s="78"/>
      <c r="B126" s="78"/>
      <c r="C126" s="22" t="s">
        <v>14</v>
      </c>
      <c r="D126" s="11">
        <v>0</v>
      </c>
      <c r="E126" s="11">
        <v>0</v>
      </c>
      <c r="F126" s="3" t="s">
        <v>70</v>
      </c>
      <c r="G126" s="78"/>
    </row>
    <row r="127" spans="1:7" x14ac:dyDescent="0.25">
      <c r="A127" s="78"/>
      <c r="B127" s="78"/>
      <c r="C127" s="22" t="s">
        <v>15</v>
      </c>
      <c r="D127" s="11">
        <v>0</v>
      </c>
      <c r="E127" s="11">
        <v>0</v>
      </c>
      <c r="F127" s="3" t="s">
        <v>70</v>
      </c>
      <c r="G127" s="78"/>
    </row>
    <row r="128" spans="1:7" x14ac:dyDescent="0.25">
      <c r="A128" s="78"/>
      <c r="B128" s="78"/>
      <c r="C128" s="22" t="s">
        <v>16</v>
      </c>
      <c r="D128" s="11">
        <v>0</v>
      </c>
      <c r="E128" s="11">
        <v>0</v>
      </c>
      <c r="F128" s="3" t="s">
        <v>70</v>
      </c>
      <c r="G128" s="78"/>
    </row>
    <row r="129" spans="1:7" x14ac:dyDescent="0.25">
      <c r="A129" s="77"/>
      <c r="B129" s="77"/>
      <c r="C129" s="22" t="s">
        <v>17</v>
      </c>
      <c r="D129" s="10">
        <v>0</v>
      </c>
      <c r="E129" s="10">
        <v>0</v>
      </c>
      <c r="F129" s="3" t="s">
        <v>70</v>
      </c>
      <c r="G129" s="77"/>
    </row>
    <row r="130" spans="1:7" ht="15" customHeight="1" x14ac:dyDescent="0.25">
      <c r="A130" s="79"/>
      <c r="B130" s="100" t="s">
        <v>61</v>
      </c>
      <c r="C130" s="12" t="s">
        <v>1</v>
      </c>
      <c r="D130" s="12">
        <f>SUM(D131:D134)</f>
        <v>141034.72</v>
      </c>
      <c r="E130" s="12">
        <f>SUM(E131:E134)</f>
        <v>137843.23000000001</v>
      </c>
      <c r="F130" s="53">
        <f>E130/D130</f>
        <v>0.9773708913663246</v>
      </c>
      <c r="G130" s="79"/>
    </row>
    <row r="131" spans="1:7" x14ac:dyDescent="0.25">
      <c r="A131" s="79"/>
      <c r="B131" s="100"/>
      <c r="C131" s="21" t="s">
        <v>14</v>
      </c>
      <c r="D131" s="19">
        <f t="shared" ref="D131:E134" si="7">D137</f>
        <v>29867.059999999998</v>
      </c>
      <c r="E131" s="19">
        <f t="shared" si="7"/>
        <v>29005.4</v>
      </c>
      <c r="F131" s="41">
        <f>E131/D131</f>
        <v>0.97115015672784677</v>
      </c>
      <c r="G131" s="79"/>
    </row>
    <row r="132" spans="1:7" x14ac:dyDescent="0.25">
      <c r="A132" s="79"/>
      <c r="B132" s="100"/>
      <c r="C132" s="21" t="s">
        <v>15</v>
      </c>
      <c r="D132" s="19">
        <f t="shared" si="7"/>
        <v>111067.66</v>
      </c>
      <c r="E132" s="19">
        <f t="shared" si="7"/>
        <v>108737.83</v>
      </c>
      <c r="F132" s="41">
        <f>E132/D132</f>
        <v>0.97902332686220273</v>
      </c>
      <c r="G132" s="79"/>
    </row>
    <row r="133" spans="1:7" x14ac:dyDescent="0.25">
      <c r="A133" s="79"/>
      <c r="B133" s="100"/>
      <c r="C133" s="21" t="s">
        <v>16</v>
      </c>
      <c r="D133" s="19">
        <f t="shared" si="7"/>
        <v>100</v>
      </c>
      <c r="E133" s="19">
        <f t="shared" si="7"/>
        <v>100</v>
      </c>
      <c r="F133" s="41" t="s">
        <v>70</v>
      </c>
      <c r="G133" s="79"/>
    </row>
    <row r="134" spans="1:7" x14ac:dyDescent="0.25">
      <c r="A134" s="79"/>
      <c r="B134" s="101"/>
      <c r="C134" s="21" t="s">
        <v>17</v>
      </c>
      <c r="D134" s="16">
        <f t="shared" si="7"/>
        <v>0</v>
      </c>
      <c r="E134" s="16">
        <f t="shared" si="7"/>
        <v>0</v>
      </c>
      <c r="F134" s="41" t="s">
        <v>70</v>
      </c>
      <c r="G134" s="79"/>
    </row>
    <row r="135" spans="1:7" x14ac:dyDescent="0.25">
      <c r="A135" s="63" t="s">
        <v>66</v>
      </c>
      <c r="B135" s="64"/>
      <c r="C135" s="64"/>
      <c r="D135" s="64"/>
      <c r="E135" s="64"/>
      <c r="F135" s="64"/>
      <c r="G135" s="65"/>
    </row>
    <row r="136" spans="1:7" x14ac:dyDescent="0.25">
      <c r="A136" s="74" t="s">
        <v>62</v>
      </c>
      <c r="B136" s="74" t="s">
        <v>63</v>
      </c>
      <c r="C136" s="4" t="s">
        <v>1</v>
      </c>
      <c r="D136" s="8">
        <f>SUM(D137:D140)</f>
        <v>141034.72</v>
      </c>
      <c r="E136" s="8">
        <f>SUM(E137:E140)</f>
        <v>137843.23000000001</v>
      </c>
      <c r="F136" s="50">
        <f>E136/D136</f>
        <v>0.9773708913663246</v>
      </c>
      <c r="G136" s="74" t="s">
        <v>18</v>
      </c>
    </row>
    <row r="137" spans="1:7" x14ac:dyDescent="0.25">
      <c r="A137" s="74"/>
      <c r="B137" s="74"/>
      <c r="C137" s="22" t="s">
        <v>14</v>
      </c>
      <c r="D137" s="9">
        <f t="shared" ref="D137:E140" si="8">D143+D149</f>
        <v>29867.059999999998</v>
      </c>
      <c r="E137" s="9">
        <f t="shared" si="8"/>
        <v>29005.4</v>
      </c>
      <c r="F137" s="49">
        <f>E137/D137</f>
        <v>0.97115015672784677</v>
      </c>
      <c r="G137" s="74"/>
    </row>
    <row r="138" spans="1:7" x14ac:dyDescent="0.25">
      <c r="A138" s="74"/>
      <c r="B138" s="74"/>
      <c r="C138" s="22" t="s">
        <v>15</v>
      </c>
      <c r="D138" s="9">
        <f t="shared" si="8"/>
        <v>111067.66</v>
      </c>
      <c r="E138" s="9">
        <f t="shared" si="8"/>
        <v>108737.83</v>
      </c>
      <c r="F138" s="49">
        <f>E138/D138</f>
        <v>0.97902332686220273</v>
      </c>
      <c r="G138" s="74"/>
    </row>
    <row r="139" spans="1:7" x14ac:dyDescent="0.25">
      <c r="A139" s="74"/>
      <c r="B139" s="74"/>
      <c r="C139" s="22" t="s">
        <v>16</v>
      </c>
      <c r="D139" s="11">
        <f t="shared" si="8"/>
        <v>100</v>
      </c>
      <c r="E139" s="11">
        <f t="shared" si="8"/>
        <v>100</v>
      </c>
      <c r="F139" s="49" t="s">
        <v>70</v>
      </c>
      <c r="G139" s="74"/>
    </row>
    <row r="140" spans="1:7" x14ac:dyDescent="0.25">
      <c r="A140" s="74"/>
      <c r="B140" s="74"/>
      <c r="C140" s="22" t="s">
        <v>17</v>
      </c>
      <c r="D140" s="10">
        <f t="shared" si="8"/>
        <v>0</v>
      </c>
      <c r="E140" s="10">
        <f t="shared" si="8"/>
        <v>0</v>
      </c>
      <c r="F140" s="49" t="s">
        <v>70</v>
      </c>
      <c r="G140" s="74"/>
    </row>
    <row r="141" spans="1:7" x14ac:dyDescent="0.25">
      <c r="A141" s="102" t="s">
        <v>25</v>
      </c>
      <c r="B141" s="103"/>
      <c r="C141" s="103"/>
      <c r="D141" s="103"/>
      <c r="E141" s="103"/>
      <c r="F141" s="103"/>
      <c r="G141" s="104"/>
    </row>
    <row r="142" spans="1:7" x14ac:dyDescent="0.25">
      <c r="A142" s="89" t="s">
        <v>65</v>
      </c>
      <c r="B142" s="87" t="s">
        <v>67</v>
      </c>
      <c r="C142" s="32" t="s">
        <v>1</v>
      </c>
      <c r="D142" s="43">
        <f>SUM(D143:D146)</f>
        <v>2331.3000000000002</v>
      </c>
      <c r="E142" s="43">
        <f>SUM(E143:E146)</f>
        <v>1489.16</v>
      </c>
      <c r="F142" s="51">
        <f>E142/D142</f>
        <v>0.63876806931754815</v>
      </c>
      <c r="G142" s="91" t="s">
        <v>71</v>
      </c>
    </row>
    <row r="143" spans="1:7" x14ac:dyDescent="0.25">
      <c r="A143" s="89"/>
      <c r="B143" s="87"/>
      <c r="C143" s="31" t="s">
        <v>14</v>
      </c>
      <c r="D143" s="38">
        <v>2331.3000000000002</v>
      </c>
      <c r="E143" s="38">
        <v>1489.16</v>
      </c>
      <c r="F143" s="52">
        <f>E143/D143</f>
        <v>0.63876806931754815</v>
      </c>
      <c r="G143" s="92"/>
    </row>
    <row r="144" spans="1:7" x14ac:dyDescent="0.25">
      <c r="A144" s="89"/>
      <c r="B144" s="87"/>
      <c r="C144" s="31" t="s">
        <v>15</v>
      </c>
      <c r="D144" s="37">
        <v>0</v>
      </c>
      <c r="E144" s="37">
        <v>0</v>
      </c>
      <c r="F144" s="52" t="s">
        <v>70</v>
      </c>
      <c r="G144" s="92"/>
    </row>
    <row r="145" spans="1:7" x14ac:dyDescent="0.25">
      <c r="A145" s="89"/>
      <c r="B145" s="87"/>
      <c r="C145" s="31" t="s">
        <v>16</v>
      </c>
      <c r="D145" s="37">
        <v>0</v>
      </c>
      <c r="E145" s="37">
        <v>0</v>
      </c>
      <c r="F145" s="52" t="s">
        <v>70</v>
      </c>
      <c r="G145" s="92"/>
    </row>
    <row r="146" spans="1:7" x14ac:dyDescent="0.25">
      <c r="A146" s="89"/>
      <c r="B146" s="87"/>
      <c r="C146" s="31" t="s">
        <v>17</v>
      </c>
      <c r="D146" s="33">
        <v>0</v>
      </c>
      <c r="E146" s="33">
        <v>0</v>
      </c>
      <c r="F146" s="52" t="s">
        <v>70</v>
      </c>
      <c r="G146" s="93"/>
    </row>
    <row r="147" spans="1:7" x14ac:dyDescent="0.25">
      <c r="A147" s="24"/>
      <c r="B147" s="25"/>
      <c r="C147" s="26"/>
      <c r="D147" s="39"/>
      <c r="E147" s="39"/>
      <c r="F147" s="28"/>
      <c r="G147" s="25"/>
    </row>
    <row r="148" spans="1:7" x14ac:dyDescent="0.25">
      <c r="A148" s="89" t="s">
        <v>68</v>
      </c>
      <c r="B148" s="87" t="s">
        <v>69</v>
      </c>
      <c r="C148" s="32" t="s">
        <v>1</v>
      </c>
      <c r="D148" s="43">
        <f>SUM(D149:D152)</f>
        <v>138703.42000000001</v>
      </c>
      <c r="E148" s="43">
        <f>SUM(E149:E152)</f>
        <v>136354.07</v>
      </c>
      <c r="F148" s="51">
        <f>E148/D148</f>
        <v>0.98306206148341546</v>
      </c>
      <c r="G148" s="91" t="s">
        <v>71</v>
      </c>
    </row>
    <row r="149" spans="1:7" x14ac:dyDescent="0.25">
      <c r="A149" s="89"/>
      <c r="B149" s="87"/>
      <c r="C149" s="31" t="s">
        <v>14</v>
      </c>
      <c r="D149" s="38">
        <v>27535.759999999998</v>
      </c>
      <c r="E149" s="38">
        <v>27516.240000000002</v>
      </c>
      <c r="F149" s="52">
        <f>E149/D149</f>
        <v>0.99929110364122886</v>
      </c>
      <c r="G149" s="92"/>
    </row>
    <row r="150" spans="1:7" x14ac:dyDescent="0.25">
      <c r="A150" s="89"/>
      <c r="B150" s="87"/>
      <c r="C150" s="31" t="s">
        <v>15</v>
      </c>
      <c r="D150" s="38">
        <v>111067.66</v>
      </c>
      <c r="E150" s="38">
        <v>108737.83</v>
      </c>
      <c r="F150" s="52">
        <f>E150/D150</f>
        <v>0.97902332686220273</v>
      </c>
      <c r="G150" s="92"/>
    </row>
    <row r="151" spans="1:7" x14ac:dyDescent="0.25">
      <c r="A151" s="89"/>
      <c r="B151" s="87"/>
      <c r="C151" s="31" t="s">
        <v>16</v>
      </c>
      <c r="D151" s="38">
        <v>100</v>
      </c>
      <c r="E151" s="38">
        <v>100</v>
      </c>
      <c r="F151" s="52">
        <f>E151/D151</f>
        <v>1</v>
      </c>
      <c r="G151" s="92"/>
    </row>
    <row r="152" spans="1:7" x14ac:dyDescent="0.25">
      <c r="A152" s="89"/>
      <c r="B152" s="87"/>
      <c r="C152" s="31" t="s">
        <v>17</v>
      </c>
      <c r="D152" s="33">
        <v>0</v>
      </c>
      <c r="E152" s="33">
        <v>0</v>
      </c>
      <c r="F152" s="52" t="s">
        <v>70</v>
      </c>
      <c r="G152" s="93"/>
    </row>
    <row r="153" spans="1:7" x14ac:dyDescent="0.25">
      <c r="A153" s="1"/>
      <c r="B153" s="1"/>
      <c r="C153" s="2"/>
      <c r="D153" s="2"/>
      <c r="E153" s="2"/>
      <c r="F153" s="2"/>
      <c r="G153" s="1"/>
    </row>
  </sheetData>
  <mergeCells count="93">
    <mergeCell ref="A124:G124"/>
    <mergeCell ref="B125:B129"/>
    <mergeCell ref="A125:A129"/>
    <mergeCell ref="A148:A152"/>
    <mergeCell ref="B148:B152"/>
    <mergeCell ref="G148:G152"/>
    <mergeCell ref="G125:G129"/>
    <mergeCell ref="G136:G140"/>
    <mergeCell ref="A130:A134"/>
    <mergeCell ref="G130:G134"/>
    <mergeCell ref="B136:B140"/>
    <mergeCell ref="A136:A140"/>
    <mergeCell ref="A135:G135"/>
    <mergeCell ref="G142:G146"/>
    <mergeCell ref="A142:A146"/>
    <mergeCell ref="B142:B146"/>
    <mergeCell ref="B130:B134"/>
    <mergeCell ref="A141:G141"/>
    <mergeCell ref="G112:G116"/>
    <mergeCell ref="A112:A116"/>
    <mergeCell ref="B112:B116"/>
    <mergeCell ref="A119:A123"/>
    <mergeCell ref="B119:B123"/>
    <mergeCell ref="G119:G123"/>
    <mergeCell ref="A101:G101"/>
    <mergeCell ref="B102:B106"/>
    <mergeCell ref="A102:A106"/>
    <mergeCell ref="B107:B111"/>
    <mergeCell ref="A107:A111"/>
    <mergeCell ref="G102:G106"/>
    <mergeCell ref="G107:G111"/>
    <mergeCell ref="A90:A94"/>
    <mergeCell ref="B90:B94"/>
    <mergeCell ref="G90:G94"/>
    <mergeCell ref="A95:G95"/>
    <mergeCell ref="A96:A100"/>
    <mergeCell ref="B96:B100"/>
    <mergeCell ref="G96:G100"/>
    <mergeCell ref="A78:A82"/>
    <mergeCell ref="B78:B82"/>
    <mergeCell ref="A83:A87"/>
    <mergeCell ref="B83:B87"/>
    <mergeCell ref="G78:G82"/>
    <mergeCell ref="G83:G87"/>
    <mergeCell ref="B67:B71"/>
    <mergeCell ref="A67:A71"/>
    <mergeCell ref="A72:G72"/>
    <mergeCell ref="A73:A77"/>
    <mergeCell ref="B73:B77"/>
    <mergeCell ref="G73:G77"/>
    <mergeCell ref="G67:G71"/>
    <mergeCell ref="G49:G53"/>
    <mergeCell ref="A61:A65"/>
    <mergeCell ref="B61:B65"/>
    <mergeCell ref="G61:G65"/>
    <mergeCell ref="A66:G66"/>
    <mergeCell ref="B49:B53"/>
    <mergeCell ref="B54:B58"/>
    <mergeCell ref="A54:A58"/>
    <mergeCell ref="G54:G58"/>
    <mergeCell ref="G38:G42"/>
    <mergeCell ref="B44:B48"/>
    <mergeCell ref="A44:A48"/>
    <mergeCell ref="G44:G48"/>
    <mergeCell ref="B33:B37"/>
    <mergeCell ref="A33:A37"/>
    <mergeCell ref="G33:G37"/>
    <mergeCell ref="B38:B42"/>
    <mergeCell ref="A38:A42"/>
    <mergeCell ref="B11:B15"/>
    <mergeCell ref="B22:B26"/>
    <mergeCell ref="A22:A26"/>
    <mergeCell ref="G22:G26"/>
    <mergeCell ref="B17:B21"/>
    <mergeCell ref="G17:G21"/>
    <mergeCell ref="A17:A21"/>
    <mergeCell ref="A16:G16"/>
    <mergeCell ref="A32:G32"/>
    <mergeCell ref="A43:G43"/>
    <mergeCell ref="A49:A53"/>
    <mergeCell ref="A2:G2"/>
    <mergeCell ref="B6:B10"/>
    <mergeCell ref="G6:G10"/>
    <mergeCell ref="A6:A10"/>
    <mergeCell ref="C4:E4"/>
    <mergeCell ref="A4:A5"/>
    <mergeCell ref="B4:B5"/>
    <mergeCell ref="F4:F5"/>
    <mergeCell ref="G4:G5"/>
    <mergeCell ref="B27:B31"/>
    <mergeCell ref="A27:A31"/>
    <mergeCell ref="G27:G31"/>
    <mergeCell ref="A11:A15"/>
  </mergeCells>
  <pageMargins left="0.39370078740157483" right="0.39370078740157483" top="0.78740157480314965" bottom="0.78740157480314965" header="0.31496062992125984" footer="0.31496062992125984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Зверева</cp:lastModifiedBy>
  <cp:lastPrinted>2017-05-23T07:42:15Z</cp:lastPrinted>
  <dcterms:created xsi:type="dcterms:W3CDTF">2013-04-01T15:21:24Z</dcterms:created>
  <dcterms:modified xsi:type="dcterms:W3CDTF">2017-05-23T07:45:42Z</dcterms:modified>
</cp:coreProperties>
</file>