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Лист2" sheetId="2" r:id="rId1"/>
    <sheet name="Лист3" sheetId="3" r:id="rId2"/>
  </sheets>
  <externalReferences>
    <externalReference r:id="rId3"/>
    <externalReference r:id="rId4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2"/>
  <c r="F23"/>
  <c r="E23"/>
  <c r="D23"/>
  <c r="C23"/>
  <c r="B23" s="1"/>
  <c r="G22"/>
  <c r="F22"/>
  <c r="E22"/>
  <c r="D22"/>
  <c r="B22" s="1"/>
  <c r="C22"/>
  <c r="G21"/>
  <c r="F21"/>
  <c r="E21"/>
  <c r="D21"/>
  <c r="C21"/>
  <c r="G20"/>
  <c r="F20"/>
  <c r="E20"/>
  <c r="D20"/>
  <c r="C20"/>
  <c r="B20" s="1"/>
  <c r="G13"/>
  <c r="F13"/>
  <c r="E13"/>
  <c r="D13"/>
  <c r="C13"/>
  <c r="B13" s="1"/>
  <c r="G11"/>
  <c r="G9" s="1"/>
  <c r="F11"/>
  <c r="F9" s="1"/>
  <c r="E11"/>
  <c r="E9" s="1"/>
  <c r="D11"/>
  <c r="C11"/>
  <c r="C9" s="1"/>
  <c r="B11" l="1"/>
  <c r="G24"/>
  <c r="F24"/>
  <c r="E24"/>
  <c r="D24"/>
  <c r="C24"/>
  <c r="B24" s="1"/>
  <c r="B21"/>
  <c r="D28" l="1"/>
  <c r="E28"/>
  <c r="F28"/>
  <c r="C28"/>
  <c r="B34"/>
  <c r="B30"/>
  <c r="G19"/>
  <c r="G17" s="1"/>
  <c r="F19"/>
  <c r="F17" s="1"/>
  <c r="E19"/>
  <c r="E17" s="1"/>
  <c r="C19" l="1"/>
  <c r="G35" l="1"/>
  <c r="D35"/>
  <c r="G33"/>
  <c r="D33"/>
  <c r="G31"/>
  <c r="B31" s="1"/>
  <c r="B35" l="1"/>
  <c r="B33"/>
  <c r="G32"/>
  <c r="G28" l="1"/>
  <c r="B32"/>
  <c r="G26"/>
  <c r="D26"/>
  <c r="D15" s="1"/>
  <c r="D9" s="1"/>
  <c r="B9" s="1"/>
  <c r="C26"/>
  <c r="B25" l="1"/>
  <c r="C15"/>
  <c r="B26"/>
  <c r="D19" l="1"/>
  <c r="B19" l="1"/>
  <c r="D17"/>
  <c r="B17" l="1"/>
  <c r="C17"/>
  <c r="B28"/>
</calcChain>
</file>

<file path=xl/sharedStrings.xml><?xml version="1.0" encoding="utf-8"?>
<sst xmlns="http://schemas.openxmlformats.org/spreadsheetml/2006/main" count="38" uniqueCount="25">
  <si>
    <t>Источники финансирования</t>
  </si>
  <si>
    <t>Всего,</t>
  </si>
  <si>
    <t>тыс. руб.</t>
  </si>
  <si>
    <t>Всего по ВЦП: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</si>
  <si>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</si>
  <si>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</si>
  <si>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</si>
  <si>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</si>
  <si>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</si>
  <si>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 том числе по годам реализации ВЦП, тыс. руб.</t>
  </si>
  <si>
    <t>Администрация Ловозерского района</t>
  </si>
  <si>
    <t>Всего:</t>
  </si>
  <si>
    <t>Обоснование ресурсного обеспечения ведомственной целевой программы «Транспортное обслуживание населения муниципального образования сельское поселение Ловозеро Ловозерского района»</t>
  </si>
  <si>
    <t>Софинансирование к субсидии из областного бюджета на обеспечение авиационного обслуживания жителей отдаленных поселений</t>
  </si>
  <si>
    <t>Субсидия на обеспечение авиационного обслуживания жителей отдаленных поселений</t>
  </si>
  <si>
    <t>Администрация муниципального образования сельское поселение Ловозеро Ловозерского района</t>
  </si>
  <si>
    <t>Софинансирование к субсидии из областного бюджета на доставку продовольственных товаров (за исключением подакцизных) для жителей отдаленных поселений</t>
  </si>
  <si>
    <t>средств бюджета муниципального образования сельское поселение Ловозеро Ловозерский район</t>
  </si>
  <si>
    <t>Субсидия на доставку продовольственных товаров для жителей отдаленных поселений</t>
  </si>
  <si>
    <t>2020 год</t>
  </si>
  <si>
    <t>2021 год</t>
  </si>
  <si>
    <t>2022 год</t>
  </si>
  <si>
    <t>2023 год</t>
  </si>
  <si>
    <t>2024 год</t>
  </si>
  <si>
    <t>Приложение № 8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</si>
</sst>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3" fillId="0" borderId="1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5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1400</v>
          </cell>
          <cell r="G12">
            <v>1400</v>
          </cell>
          <cell r="H12">
            <v>1400</v>
          </cell>
          <cell r="I12">
            <v>1400</v>
          </cell>
          <cell r="J12">
            <v>1400</v>
          </cell>
        </row>
        <row r="13">
          <cell r="F13">
            <v>24229.46586</v>
          </cell>
          <cell r="G13">
            <v>24229.46586</v>
          </cell>
          <cell r="H13">
            <v>24229.46586</v>
          </cell>
          <cell r="I13">
            <v>24229.46586</v>
          </cell>
          <cell r="J13">
            <v>24229.46586</v>
          </cell>
        </row>
        <row r="18">
          <cell r="F18">
            <v>580.70000000000005</v>
          </cell>
          <cell r="G18">
            <v>580.70000000000005</v>
          </cell>
          <cell r="H18">
            <v>580.70000000000005</v>
          </cell>
          <cell r="I18">
            <v>580.70000000000005</v>
          </cell>
          <cell r="J18">
            <v>580.70000000000005</v>
          </cell>
        </row>
        <row r="25">
          <cell r="F25">
            <v>1980.7</v>
          </cell>
          <cell r="G25">
            <v>1980.7</v>
          </cell>
          <cell r="H25">
            <v>1980.7</v>
          </cell>
          <cell r="I25">
            <v>1980.7</v>
          </cell>
          <cell r="J25">
            <v>1980.7</v>
          </cell>
        </row>
        <row r="27">
          <cell r="F27">
            <v>35262.76586</v>
          </cell>
          <cell r="G27">
            <v>35262.76586</v>
          </cell>
          <cell r="H27">
            <v>35262.76586</v>
          </cell>
          <cell r="I27">
            <v>35262.76586</v>
          </cell>
          <cell r="J27">
            <v>35262.76586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view="pageBreakPreview" topLeftCell="A4" zoomScale="115" zoomScaleSheetLayoutView="115" workbookViewId="0">
      <selection activeCell="A10" sqref="A10:G10"/>
    </sheetView>
  </sheetViews>
  <sheetFormatPr defaultRowHeight="15"/>
  <cols>
    <col min="1" max="1" width="37.7109375" customWidth="1"/>
    <col min="2" max="2" width="13.7109375" customWidth="1"/>
    <col min="3" max="7" width="12.7109375" customWidth="1"/>
  </cols>
  <sheetData>
    <row r="1" spans="1:11" ht="22.5" customHeight="1">
      <c r="C1" s="24"/>
      <c r="D1" s="24"/>
      <c r="E1" s="24"/>
      <c r="F1" s="24"/>
      <c r="G1" s="24"/>
      <c r="H1" s="17"/>
    </row>
    <row r="2" spans="1:11" ht="21.75" customHeight="1">
      <c r="A2" s="1"/>
      <c r="B2" s="1"/>
      <c r="C2" s="1"/>
      <c r="D2" s="25" t="s">
        <v>24</v>
      </c>
      <c r="E2" s="25"/>
      <c r="F2" s="25"/>
      <c r="G2" s="25"/>
      <c r="H2" s="1"/>
      <c r="I2" s="1"/>
      <c r="J2" s="1"/>
      <c r="K2" s="1"/>
    </row>
    <row r="3" spans="1:1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46.5" customHeight="1">
      <c r="A4" s="26" t="s">
        <v>12</v>
      </c>
      <c r="B4" s="26"/>
      <c r="C4" s="26"/>
      <c r="D4" s="26"/>
      <c r="E4" s="26"/>
      <c r="F4" s="26"/>
      <c r="G4" s="26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38" t="s">
        <v>0</v>
      </c>
      <c r="B6" s="2" t="s">
        <v>1</v>
      </c>
      <c r="C6" s="36" t="s">
        <v>9</v>
      </c>
      <c r="D6" s="37"/>
      <c r="E6" s="37"/>
      <c r="F6" s="37"/>
      <c r="G6" s="37"/>
      <c r="H6" s="1"/>
      <c r="I6" s="1"/>
      <c r="J6" s="1"/>
      <c r="K6" s="1"/>
    </row>
    <row r="7" spans="1:11" ht="15.75">
      <c r="A7" s="39"/>
      <c r="B7" s="3" t="s">
        <v>2</v>
      </c>
      <c r="C7" s="21" t="s">
        <v>19</v>
      </c>
      <c r="D7" s="21" t="s">
        <v>20</v>
      </c>
      <c r="E7" s="21" t="s">
        <v>21</v>
      </c>
      <c r="F7" s="21" t="s">
        <v>22</v>
      </c>
      <c r="G7" s="21" t="s">
        <v>23</v>
      </c>
      <c r="H7" s="1"/>
      <c r="I7" s="1"/>
      <c r="J7" s="1"/>
      <c r="K7" s="1"/>
    </row>
    <row r="8" spans="1:11" ht="15.75">
      <c r="A8" s="4">
        <v>1</v>
      </c>
      <c r="B8" s="5">
        <v>2</v>
      </c>
      <c r="C8" s="6">
        <v>3</v>
      </c>
      <c r="D8" s="2">
        <v>4</v>
      </c>
      <c r="E8" s="2"/>
      <c r="F8" s="2"/>
      <c r="G8" s="2">
        <v>5</v>
      </c>
      <c r="H8" s="1"/>
      <c r="I8" s="1"/>
      <c r="J8" s="1"/>
      <c r="K8" s="1"/>
    </row>
    <row r="9" spans="1:11" ht="15.75">
      <c r="A9" s="7" t="s">
        <v>3</v>
      </c>
      <c r="B9" s="18">
        <f>SUM(C9:G9)</f>
        <v>186217.32929999998</v>
      </c>
      <c r="C9" s="18">
        <f>SUM(C11:C14)</f>
        <v>37243.465859999997</v>
      </c>
      <c r="D9" s="18">
        <f>SUM(D11:D15)</f>
        <v>37243.465859999997</v>
      </c>
      <c r="E9" s="18">
        <f>SUM(E11:E15)</f>
        <v>37243.465859999997</v>
      </c>
      <c r="F9" s="18">
        <f>SUM(F11:F15)</f>
        <v>37243.465859999997</v>
      </c>
      <c r="G9" s="18">
        <f>SUM(G11:G15)</f>
        <v>37243.465859999997</v>
      </c>
      <c r="H9" s="1"/>
      <c r="I9" s="1"/>
      <c r="J9" s="1"/>
      <c r="K9" s="1"/>
    </row>
    <row r="10" spans="1:11" ht="15.75">
      <c r="A10" s="27" t="s">
        <v>4</v>
      </c>
      <c r="B10" s="28"/>
      <c r="C10" s="28"/>
      <c r="D10" s="28"/>
      <c r="E10" s="28"/>
      <c r="F10" s="28"/>
      <c r="G10" s="29"/>
      <c r="H10" s="1"/>
      <c r="I10" s="1"/>
      <c r="J10" s="1"/>
      <c r="K10" s="1"/>
    </row>
    <row r="11" spans="1:11" ht="30">
      <c r="A11" s="8" t="s">
        <v>5</v>
      </c>
      <c r="B11" s="19">
        <f>SUM(C11:G11)</f>
        <v>9903.5</v>
      </c>
      <c r="C11" s="19">
        <f>[1]Лист1!$F$25</f>
        <v>1980.7</v>
      </c>
      <c r="D11" s="19">
        <f>[1]Лист1!$G$25</f>
        <v>1980.7</v>
      </c>
      <c r="E11" s="19">
        <f>[1]Лист1!$H$25</f>
        <v>1980.7</v>
      </c>
      <c r="F11" s="19">
        <f>[1]Лист1!$I$25</f>
        <v>1980.7</v>
      </c>
      <c r="G11" s="19">
        <f>[1]Лист1!$J$25</f>
        <v>1980.7</v>
      </c>
      <c r="H11" s="1"/>
      <c r="I11" s="1"/>
      <c r="J11" s="1"/>
      <c r="K11" s="1"/>
    </row>
    <row r="12" spans="1:11" ht="47.25" customHeight="1">
      <c r="A12" s="8" t="s">
        <v>17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"/>
      <c r="I12" s="1"/>
      <c r="J12" s="1"/>
      <c r="K12" s="1"/>
    </row>
    <row r="13" spans="1:11" ht="15.75">
      <c r="A13" s="7" t="s">
        <v>6</v>
      </c>
      <c r="B13" s="19">
        <f>SUM(C13:G13)</f>
        <v>176313.82929999998</v>
      </c>
      <c r="C13" s="20">
        <f>[1]Лист1!$F$27</f>
        <v>35262.76586</v>
      </c>
      <c r="D13" s="20">
        <f>[1]Лист1!$G$27</f>
        <v>35262.76586</v>
      </c>
      <c r="E13" s="20">
        <f>[1]Лист1!$H$27</f>
        <v>35262.76586</v>
      </c>
      <c r="F13" s="20">
        <f>[1]Лист1!$I$27</f>
        <v>35262.76586</v>
      </c>
      <c r="G13" s="20">
        <f>[1]Лист1!$J$27</f>
        <v>35262.76586</v>
      </c>
      <c r="H13" s="1"/>
      <c r="I13" s="1"/>
      <c r="J13" s="1"/>
      <c r="K13" s="1"/>
    </row>
    <row r="14" spans="1:11" ht="15.75">
      <c r="A14" s="7" t="s">
        <v>7</v>
      </c>
      <c r="B14" s="19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"/>
      <c r="I14" s="1"/>
      <c r="J14" s="1"/>
      <c r="K14" s="1"/>
    </row>
    <row r="15" spans="1:11" ht="15.75">
      <c r="A15" s="7" t="s">
        <v>8</v>
      </c>
      <c r="B15" s="19">
        <v>0</v>
      </c>
      <c r="C15" s="18">
        <f>C26+C35</f>
        <v>0</v>
      </c>
      <c r="D15" s="18">
        <f t="shared" ref="D15" si="0">D26+D35</f>
        <v>0</v>
      </c>
      <c r="E15" s="18">
        <v>0</v>
      </c>
      <c r="F15" s="18">
        <v>0</v>
      </c>
      <c r="G15" s="18">
        <v>0</v>
      </c>
      <c r="H15" s="1"/>
      <c r="I15" s="1"/>
      <c r="J15" s="1"/>
      <c r="K15" s="1"/>
    </row>
    <row r="16" spans="1:11" ht="15.75">
      <c r="A16" s="27" t="s">
        <v>10</v>
      </c>
      <c r="B16" s="28"/>
      <c r="C16" s="28"/>
      <c r="D16" s="28"/>
      <c r="E16" s="28"/>
      <c r="F16" s="28"/>
      <c r="G16" s="29"/>
      <c r="H16" s="1"/>
      <c r="I16" s="1"/>
      <c r="J16" s="1"/>
      <c r="K16" s="1"/>
    </row>
    <row r="17" spans="1:11" ht="15.75">
      <c r="A17" s="7" t="s">
        <v>11</v>
      </c>
      <c r="B17" s="20">
        <f>B19+B22</f>
        <v>186217.32929999998</v>
      </c>
      <c r="C17" s="20">
        <f>C19+C22</f>
        <v>37243.465859999997</v>
      </c>
      <c r="D17" s="20">
        <f>D19+D22</f>
        <v>37243.465859999997</v>
      </c>
      <c r="E17" s="20">
        <f t="shared" ref="E17:G17" si="1">E19+E22</f>
        <v>37243.465859999997</v>
      </c>
      <c r="F17" s="20">
        <f t="shared" si="1"/>
        <v>37243.465859999997</v>
      </c>
      <c r="G17" s="20">
        <f t="shared" si="1"/>
        <v>37243.465859999997</v>
      </c>
      <c r="H17" s="1"/>
      <c r="I17" s="1"/>
      <c r="J17" s="1"/>
      <c r="K17" s="1"/>
    </row>
    <row r="18" spans="1:11" ht="15.75">
      <c r="A18" s="27" t="s">
        <v>4</v>
      </c>
      <c r="B18" s="28"/>
      <c r="C18" s="28"/>
      <c r="D18" s="28"/>
      <c r="E18" s="28"/>
      <c r="F18" s="28"/>
      <c r="G18" s="29"/>
      <c r="H18" s="1"/>
      <c r="I18" s="1"/>
      <c r="J18" s="1"/>
      <c r="K18" s="1"/>
    </row>
    <row r="19" spans="1:11" ht="30">
      <c r="A19" s="8" t="s">
        <v>5</v>
      </c>
      <c r="B19" s="19">
        <f>C19+D19+E19+F19+G19</f>
        <v>9903.5</v>
      </c>
      <c r="C19" s="19">
        <f>C11</f>
        <v>1980.7</v>
      </c>
      <c r="D19" s="19">
        <f t="shared" ref="D19:G19" si="2">D11</f>
        <v>1980.7</v>
      </c>
      <c r="E19" s="19">
        <f t="shared" si="2"/>
        <v>1980.7</v>
      </c>
      <c r="F19" s="19">
        <f t="shared" si="2"/>
        <v>1980.7</v>
      </c>
      <c r="G19" s="19">
        <f t="shared" si="2"/>
        <v>1980.7</v>
      </c>
      <c r="H19" s="1"/>
      <c r="I19" s="1"/>
      <c r="J19" s="1"/>
      <c r="K19" s="1"/>
    </row>
    <row r="20" spans="1:11" ht="60">
      <c r="A20" s="9" t="s">
        <v>13</v>
      </c>
      <c r="B20" s="19">
        <f>SUM(C20:G20)</f>
        <v>7000</v>
      </c>
      <c r="C20" s="19">
        <f>[1]Лист1!$F$12</f>
        <v>1400</v>
      </c>
      <c r="D20" s="19">
        <f>[1]Лист1!$G$12</f>
        <v>1400</v>
      </c>
      <c r="E20" s="19">
        <f>[1]Лист1!$H$12</f>
        <v>1400</v>
      </c>
      <c r="F20" s="19">
        <f>[1]Лист1!$I$12</f>
        <v>1400</v>
      </c>
      <c r="G20" s="19">
        <f>[1]Лист1!$J$12</f>
        <v>1400</v>
      </c>
      <c r="H20" s="1"/>
      <c r="I20" s="1"/>
      <c r="J20" s="1"/>
      <c r="K20" s="1"/>
    </row>
    <row r="21" spans="1:11" ht="80.25" customHeight="1">
      <c r="A21" s="9" t="s">
        <v>16</v>
      </c>
      <c r="B21" s="19">
        <f>#REF!</f>
        <v>2903.5</v>
      </c>
      <c r="C21" s="19">
        <f>[1]Лист1!$F$18</f>
        <v>580.70000000000005</v>
      </c>
      <c r="D21" s="19">
        <f>[1]Лист1!$G$18</f>
        <v>580.70000000000005</v>
      </c>
      <c r="E21" s="19">
        <f>[1]Лист1!$H$18</f>
        <v>580.70000000000005</v>
      </c>
      <c r="F21" s="19">
        <f>[1]Лист1!$I$18</f>
        <v>580.70000000000005</v>
      </c>
      <c r="G21" s="19">
        <f>[1]Лист1!$J$18</f>
        <v>580.70000000000005</v>
      </c>
      <c r="H21" s="1"/>
      <c r="I21" s="1"/>
      <c r="J21" s="1"/>
      <c r="K21" s="1"/>
    </row>
    <row r="22" spans="1:11" ht="15.75">
      <c r="A22" s="7" t="s">
        <v>6</v>
      </c>
      <c r="B22" s="19">
        <f>SUM(C22:G22)</f>
        <v>176313.82929999998</v>
      </c>
      <c r="C22" s="20">
        <f>[1]Лист1!$F$27</f>
        <v>35262.76586</v>
      </c>
      <c r="D22" s="20">
        <f>[1]Лист1!$G$27</f>
        <v>35262.76586</v>
      </c>
      <c r="E22" s="20">
        <f>[1]Лист1!$H$27</f>
        <v>35262.76586</v>
      </c>
      <c r="F22" s="20">
        <f>[1]Лист1!$I$27</f>
        <v>35262.76586</v>
      </c>
      <c r="G22" s="20">
        <f>[1]Лист1!$J$27</f>
        <v>35262.76586</v>
      </c>
      <c r="H22" s="1"/>
      <c r="I22" s="1"/>
      <c r="J22" s="1"/>
      <c r="K22" s="1"/>
    </row>
    <row r="23" spans="1:11" ht="47.25" customHeight="1">
      <c r="A23" s="9" t="s">
        <v>14</v>
      </c>
      <c r="B23" s="19">
        <f>SUM(C23:G23)</f>
        <v>121147.3293</v>
      </c>
      <c r="C23" s="19">
        <f>[1]Лист1!$F$13</f>
        <v>24229.46586</v>
      </c>
      <c r="D23" s="19">
        <f>[1]Лист1!$G$13</f>
        <v>24229.46586</v>
      </c>
      <c r="E23" s="19">
        <f>[1]Лист1!$H$13</f>
        <v>24229.46586</v>
      </c>
      <c r="F23" s="19">
        <f>[1]Лист1!$I$13</f>
        <v>24229.46586</v>
      </c>
      <c r="G23" s="19">
        <f>[1]Лист1!$J$13</f>
        <v>24229.46586</v>
      </c>
      <c r="H23" s="1"/>
      <c r="I23" s="1"/>
      <c r="J23" s="1"/>
      <c r="K23" s="1"/>
    </row>
    <row r="24" spans="1:11" ht="47.25" customHeight="1">
      <c r="A24" s="9" t="s">
        <v>18</v>
      </c>
      <c r="B24" s="19" t="e">
        <f>SUM(C24:G24)</f>
        <v>#REF!</v>
      </c>
      <c r="C24" s="19" t="e">
        <f>#REF!</f>
        <v>#REF!</v>
      </c>
      <c r="D24" s="19" t="e">
        <f>#REF!</f>
        <v>#REF!</v>
      </c>
      <c r="E24" s="19" t="e">
        <f>#REF!</f>
        <v>#REF!</v>
      </c>
      <c r="F24" s="19" t="e">
        <f>#REF!</f>
        <v>#REF!</v>
      </c>
      <c r="G24" s="19" t="e">
        <f>#REF!</f>
        <v>#REF!</v>
      </c>
      <c r="H24" s="1"/>
      <c r="I24" s="1"/>
      <c r="J24" s="1"/>
      <c r="K24" s="1"/>
    </row>
    <row r="25" spans="1:11" ht="15.75">
      <c r="A25" s="7" t="s">
        <v>7</v>
      </c>
      <c r="B25" s="19">
        <f t="shared" ref="B25:B26" si="3">C25+D25+E25+F25+G25</f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"/>
      <c r="I25" s="1"/>
      <c r="J25" s="1"/>
      <c r="K25" s="1"/>
    </row>
    <row r="26" spans="1:11" ht="15.75">
      <c r="A26" s="7" t="s">
        <v>8</v>
      </c>
      <c r="B26" s="19">
        <f t="shared" si="3"/>
        <v>0</v>
      </c>
      <c r="C26" s="18">
        <f>[1]Лист1!$F$19</f>
        <v>0</v>
      </c>
      <c r="D26" s="18">
        <f>[1]Лист1!$G$19</f>
        <v>0</v>
      </c>
      <c r="E26" s="18">
        <v>0</v>
      </c>
      <c r="F26" s="18">
        <v>0</v>
      </c>
      <c r="G26" s="18">
        <f>[1]Лист1!$H$19</f>
        <v>0</v>
      </c>
      <c r="H26" s="1"/>
      <c r="I26" s="1"/>
      <c r="J26" s="1"/>
      <c r="K26" s="1"/>
    </row>
    <row r="27" spans="1:11" s="11" customFormat="1" ht="22.5" customHeight="1">
      <c r="A27" s="30" t="s">
        <v>15</v>
      </c>
      <c r="B27" s="31"/>
      <c r="C27" s="31"/>
      <c r="D27" s="31"/>
      <c r="E27" s="31"/>
      <c r="F27" s="31"/>
      <c r="G27" s="32"/>
      <c r="H27" s="10"/>
      <c r="I27" s="10"/>
      <c r="J27" s="10"/>
      <c r="K27" s="10"/>
    </row>
    <row r="28" spans="1:11" s="14" customFormat="1" ht="15.75">
      <c r="A28" s="12" t="s">
        <v>11</v>
      </c>
      <c r="B28" s="22">
        <f>C28+D28+E28+F28+G28</f>
        <v>0</v>
      </c>
      <c r="C28" s="22">
        <f>C30+C32</f>
        <v>0</v>
      </c>
      <c r="D28" s="22">
        <f t="shared" ref="D28:G28" si="4">D30+D32</f>
        <v>0</v>
      </c>
      <c r="E28" s="22">
        <f t="shared" si="4"/>
        <v>0</v>
      </c>
      <c r="F28" s="22">
        <f t="shared" si="4"/>
        <v>0</v>
      </c>
      <c r="G28" s="22">
        <f t="shared" si="4"/>
        <v>0</v>
      </c>
      <c r="H28" s="13"/>
      <c r="I28" s="13"/>
      <c r="J28" s="13"/>
      <c r="K28" s="13"/>
    </row>
    <row r="29" spans="1:11" s="11" customFormat="1" ht="15.75">
      <c r="A29" s="33" t="s">
        <v>4</v>
      </c>
      <c r="B29" s="34"/>
      <c r="C29" s="34"/>
      <c r="D29" s="34"/>
      <c r="E29" s="34"/>
      <c r="F29" s="34"/>
      <c r="G29" s="35"/>
      <c r="H29" s="10"/>
      <c r="I29" s="10"/>
      <c r="J29" s="10"/>
      <c r="K29" s="10"/>
    </row>
    <row r="30" spans="1:11" s="11" customFormat="1" ht="30">
      <c r="A30" s="15" t="s">
        <v>5</v>
      </c>
      <c r="B30" s="23">
        <f>C30+D30+E30+F30+G30</f>
        <v>0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10"/>
      <c r="I30" s="10"/>
      <c r="J30" s="10"/>
      <c r="K30" s="10"/>
    </row>
    <row r="31" spans="1:11" s="11" customFormat="1" ht="60">
      <c r="A31" s="16" t="s">
        <v>13</v>
      </c>
      <c r="B31" s="23">
        <f t="shared" ref="B31:B35" si="5">C31+D31+E31+F31+G31</f>
        <v>0</v>
      </c>
      <c r="C31" s="23">
        <v>0</v>
      </c>
      <c r="D31" s="23">
        <v>0</v>
      </c>
      <c r="E31" s="23">
        <v>0</v>
      </c>
      <c r="F31" s="23">
        <v>0</v>
      </c>
      <c r="G31" s="23">
        <f>[2]Лист1!$H$23</f>
        <v>0</v>
      </c>
      <c r="H31" s="10"/>
      <c r="I31" s="10"/>
      <c r="J31" s="10"/>
      <c r="K31" s="10"/>
    </row>
    <row r="32" spans="1:11" s="11" customFormat="1" ht="15.75">
      <c r="A32" s="12" t="s">
        <v>6</v>
      </c>
      <c r="B32" s="23">
        <f t="shared" si="5"/>
        <v>0</v>
      </c>
      <c r="C32" s="22">
        <v>0</v>
      </c>
      <c r="D32" s="22">
        <v>0</v>
      </c>
      <c r="E32" s="22">
        <v>0</v>
      </c>
      <c r="F32" s="22">
        <v>0</v>
      </c>
      <c r="G32" s="22">
        <f>G33</f>
        <v>0</v>
      </c>
      <c r="H32" s="10"/>
      <c r="I32" s="10"/>
      <c r="J32" s="10"/>
      <c r="K32" s="10"/>
    </row>
    <row r="33" spans="1:11" s="11" customFormat="1" ht="45">
      <c r="A33" s="16" t="s">
        <v>14</v>
      </c>
      <c r="B33" s="23">
        <f t="shared" si="5"/>
        <v>0</v>
      </c>
      <c r="C33" s="23">
        <v>0</v>
      </c>
      <c r="D33" s="23">
        <f>[2]Лист1!$G$23</f>
        <v>0</v>
      </c>
      <c r="E33" s="23">
        <v>0</v>
      </c>
      <c r="F33" s="23">
        <v>0</v>
      </c>
      <c r="G33" s="23">
        <f>[2]Лист1!$H$23</f>
        <v>0</v>
      </c>
      <c r="H33" s="10"/>
      <c r="I33" s="10"/>
      <c r="J33" s="10"/>
      <c r="K33" s="10"/>
    </row>
    <row r="34" spans="1:11" s="11" customFormat="1" ht="15.75">
      <c r="A34" s="12" t="s">
        <v>7</v>
      </c>
      <c r="B34" s="23">
        <f t="shared" si="5"/>
        <v>0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10"/>
      <c r="I34" s="10"/>
      <c r="J34" s="10"/>
      <c r="K34" s="10"/>
    </row>
    <row r="35" spans="1:11" s="11" customFormat="1" ht="15.75">
      <c r="A35" s="12" t="s">
        <v>8</v>
      </c>
      <c r="B35" s="23">
        <f t="shared" si="5"/>
        <v>0</v>
      </c>
      <c r="C35" s="22">
        <v>0</v>
      </c>
      <c r="D35" s="22">
        <f>[2]Лист1!$G$31</f>
        <v>0</v>
      </c>
      <c r="E35" s="22">
        <v>0</v>
      </c>
      <c r="F35" s="22">
        <v>0</v>
      </c>
      <c r="G35" s="22">
        <f>[2]Лист1!$H$31</f>
        <v>0</v>
      </c>
      <c r="H35" s="10"/>
      <c r="I35" s="10"/>
      <c r="J35" s="10"/>
      <c r="K35" s="10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mergeCells count="10">
    <mergeCell ref="A29:G29"/>
    <mergeCell ref="A16:G16"/>
    <mergeCell ref="A18:G18"/>
    <mergeCell ref="C6:G6"/>
    <mergeCell ref="A6:A7"/>
    <mergeCell ref="C1:G1"/>
    <mergeCell ref="D2:G2"/>
    <mergeCell ref="A4:G4"/>
    <mergeCell ref="A10:G10"/>
    <mergeCell ref="A27:G27"/>
  </mergeCells>
  <pageMargins left="0.70866141732283472" right="0.51181102362204722" top="0.74803149606299213" bottom="0.74803149606299213" header="0.31496062992125984" footer="0.31496062992125984"/>
  <pageSetup paperSize="9" scale="7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2019-10-16T11:26:18Z</cp:lastPrinted>
  <dcterms:created xsi:type="dcterms:W3CDTF">2016-05-30T06:12:37Z</dcterms:created>
  <dcterms:modified xsi:type="dcterms:W3CDTF">2019-10-29T08:25:02Z</dcterms:modified>
</cp:coreProperties>
</file>