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975" yWindow="3390" windowWidth="15375" windowHeight="7875"/>
  </bookViews>
  <sheets>
    <sheet name="Лист2" sheetId="2" r:id="rId1"/>
    <sheet name="Лист3" sheetId="3" r:id="rId2"/>
  </sheets>
  <externalReferences>
    <externalReference r:id="rId3"/>
    <externalReference r:id="rId4"/>
    <externalReference r:id="rId5"/>
  </externalReferences>
  <calcPr calcId="144525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19" i="2" l="1"/>
  <c r="G18" i="2"/>
  <c r="F19" i="2"/>
  <c r="F18" i="2"/>
  <c r="E19" i="2"/>
  <c r="E18" i="2"/>
  <c r="D19" i="2"/>
  <c r="D18" i="2"/>
  <c r="C18" i="2"/>
  <c r="B18" i="2" l="1"/>
  <c r="G21" i="2" l="1"/>
  <c r="G13" i="2" s="1"/>
  <c r="G20" i="2"/>
  <c r="G11" i="2"/>
  <c r="G10" i="2"/>
  <c r="F21" i="2"/>
  <c r="F13" i="2" s="1"/>
  <c r="F20" i="2"/>
  <c r="C20" i="2"/>
  <c r="D20" i="2"/>
  <c r="E20" i="2"/>
  <c r="C21" i="2"/>
  <c r="E16" i="2" l="1"/>
  <c r="G12" i="2"/>
  <c r="G8" i="2" s="1"/>
  <c r="G16" i="2"/>
  <c r="D16" i="2"/>
  <c r="F12" i="2"/>
  <c r="F16" i="2"/>
  <c r="B21" i="2"/>
  <c r="B20" i="2"/>
  <c r="F11" i="2"/>
  <c r="C10" i="2"/>
  <c r="E13" i="2" l="1"/>
  <c r="D13" i="2"/>
  <c r="E12" i="2"/>
  <c r="D12" i="2"/>
  <c r="E11" i="2"/>
  <c r="E10" i="2"/>
  <c r="C13" i="2"/>
  <c r="C12" i="2"/>
  <c r="B13" i="2" l="1"/>
  <c r="B12" i="2"/>
  <c r="E8" i="2"/>
  <c r="D10" i="2" l="1"/>
  <c r="D11" i="2" l="1"/>
  <c r="D8" i="2" l="1"/>
  <c r="F10" i="2" l="1"/>
  <c r="B10" i="2" l="1"/>
  <c r="F8" i="2"/>
  <c r="C19" i="2" l="1"/>
  <c r="B19" i="2" l="1"/>
  <c r="B16" i="2" s="1"/>
  <c r="C11" i="2"/>
  <c r="C16" i="2"/>
  <c r="C8" i="2" l="1"/>
  <c r="B11" i="2"/>
  <c r="B8" i="2" s="1"/>
</calcChain>
</file>

<file path=xl/sharedStrings.xml><?xml version="1.0" encoding="utf-8"?>
<sst xmlns="http://schemas.openxmlformats.org/spreadsheetml/2006/main" count="25" uniqueCount="19">
  <si>
    <t>Источники финансирования</t>
  </si>
  <si>
    <t>Всего,</t>
  </si>
  <si>
    <t>тыс. руб.</t>
  </si>
  <si>
    <t>в том числе за счет:</t>
  </si>
  <si>
    <t>средств бюджета муниципального образования Ловозерский район</t>
  </si>
  <si>
    <t>средств областного бюджета</t>
  </si>
  <si>
    <t>средств федерального бюджета</t>
  </si>
  <si>
    <t>внебюджетных средств</t>
  </si>
  <si>
    <t>Администрация Ловозерского района</t>
  </si>
  <si>
    <t>Всего:</t>
  </si>
  <si>
    <t>2020 год</t>
  </si>
  <si>
    <t>2021 год</t>
  </si>
  <si>
    <t>2022 год</t>
  </si>
  <si>
    <t>2023 год</t>
  </si>
  <si>
    <t>2024год</t>
  </si>
  <si>
    <t>4. Обоснование ресурсного обеспечения Подпрограммы 2 "Обеспечение нефтепродуктами  и топливом отдаленных населенных пунктов с ограниченными сроками завоза грузов 
муниципального образования сельское поселение Ловозеро Ловозерского района"</t>
  </si>
  <si>
    <t>В том числе по годам реализации 
Подпрограммы 2, тыс. руб.</t>
  </si>
  <si>
    <t>Всего по Подпрограмме 2:</t>
  </si>
  <si>
    <t>Приложение  № 4
к постановлению администрации 
Ловозерского района
от 28 октября 2019 г. № 567-ПГ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</si>
</sst>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0.00000"/>
    <numFmt numFmtId="166" formatCode="0.0000"/>
  </numFmts>
  <fonts count="4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.5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 vertical="top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top"/>
    </xf>
    <xf numFmtId="0" fontId="1" fillId="0" borderId="6" xfId="0" applyFont="1" applyBorder="1" applyAlignment="1">
      <alignment horizontal="center"/>
    </xf>
    <xf numFmtId="0" fontId="1" fillId="0" borderId="1" xfId="0" applyFont="1" applyBorder="1"/>
    <xf numFmtId="0" fontId="1" fillId="0" borderId="1" xfId="0" applyFont="1" applyBorder="1" applyAlignment="1">
      <alignment wrapText="1"/>
    </xf>
    <xf numFmtId="164" fontId="1" fillId="0" borderId="1" xfId="0" applyNumberFormat="1" applyFont="1" applyBorder="1" applyAlignment="1">
      <alignment wrapText="1"/>
    </xf>
    <xf numFmtId="164" fontId="1" fillId="0" borderId="1" xfId="0" applyNumberFormat="1" applyFont="1" applyBorder="1"/>
    <xf numFmtId="165" fontId="1" fillId="0" borderId="1" xfId="0" applyNumberFormat="1" applyFont="1" applyBorder="1" applyAlignment="1">
      <alignment horizontal="center" vertical="center"/>
    </xf>
    <xf numFmtId="165" fontId="1" fillId="0" borderId="1" xfId="0" applyNumberFormat="1" applyFont="1" applyBorder="1" applyAlignment="1">
      <alignment horizontal="center"/>
    </xf>
    <xf numFmtId="165" fontId="1" fillId="0" borderId="5" xfId="0" applyNumberFormat="1" applyFont="1" applyBorder="1" applyAlignment="1">
      <alignment horizontal="center"/>
    </xf>
    <xf numFmtId="0" fontId="1" fillId="0" borderId="0" xfId="0" applyFont="1" applyAlignment="1">
      <alignment horizontal="center"/>
    </xf>
    <xf numFmtId="166" fontId="1" fillId="0" borderId="1" xfId="0" applyNumberFormat="1" applyFont="1" applyBorder="1" applyAlignment="1">
      <alignment horizontal="center" vertical="center"/>
    </xf>
    <xf numFmtId="166" fontId="1" fillId="0" borderId="1" xfId="0" applyNumberFormat="1" applyFont="1" applyBorder="1" applyAlignment="1">
      <alignment horizontal="center"/>
    </xf>
    <xf numFmtId="166" fontId="1" fillId="0" borderId="1" xfId="0" applyNumberFormat="1" applyFont="1" applyBorder="1"/>
    <xf numFmtId="164" fontId="2" fillId="0" borderId="1" xfId="0" applyNumberFormat="1" applyFont="1" applyBorder="1" applyAlignment="1">
      <alignment vertical="center"/>
    </xf>
    <xf numFmtId="166" fontId="3" fillId="0" borderId="1" xfId="0" applyNumberFormat="1" applyFont="1" applyBorder="1" applyAlignment="1">
      <alignment horizontal="center" vertical="center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right" vertical="top" wrapText="1"/>
    </xf>
    <xf numFmtId="0" fontId="2" fillId="0" borderId="0" xfId="0" applyFont="1" applyAlignment="1">
      <alignment horizontal="center" wrapText="1"/>
    </xf>
    <xf numFmtId="0" fontId="1" fillId="0" borderId="7" xfId="0" applyFont="1" applyBorder="1" applyAlignment="1">
      <alignment horizontal="left"/>
    </xf>
    <xf numFmtId="0" fontId="1" fillId="0" borderId="8" xfId="0" applyFont="1" applyBorder="1" applyAlignment="1">
      <alignment horizontal="left"/>
    </xf>
    <xf numFmtId="0" fontId="1" fillId="0" borderId="4" xfId="0" applyFont="1" applyBorder="1" applyAlignment="1">
      <alignment horizontal="left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164" fontId="1" fillId="0" borderId="7" xfId="0" applyNumberFormat="1" applyFont="1" applyBorder="1" applyAlignment="1">
      <alignment horizontal="left"/>
    </xf>
    <xf numFmtId="164" fontId="1" fillId="0" borderId="8" xfId="0" applyNumberFormat="1" applyFont="1" applyBorder="1" applyAlignment="1">
      <alignment horizontal="left"/>
    </xf>
    <xf numFmtId="164" fontId="1" fillId="0" borderId="4" xfId="0" applyNumberFormat="1" applyFont="1" applyBorder="1" applyAlignment="1">
      <alignment horizontal="left"/>
    </xf>
    <xf numFmtId="0" fontId="1" fillId="0" borderId="7" xfId="0" applyFont="1" applyBorder="1" applyAlignment="1">
      <alignment horizontal="center" wrapText="1"/>
    </xf>
    <xf numFmtId="0" fontId="1" fillId="0" borderId="8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3.xml"/><Relationship Id="rId4" Type="http://schemas.openxmlformats.org/officeDocument/2006/relationships/externalLink" Target="externalLinks/externalLink2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88;&#1080;&#1083;&#1086;&#1078;&#1077;&#1085;&#1080;&#1077;%20&#8470;%203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88;&#1080;&#1083;&#1086;&#1078;&#1077;&#1085;&#1080;&#1077;%20&#8470;%201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88;&#1080;&#1083;&#1086;&#1078;&#1077;&#1085;&#1080;&#1077;%20&#8470;%20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Лист3"/>
    </sheetNames>
    <sheetDataSet>
      <sheetData sheetId="0">
        <row r="65">
          <cell r="F65">
            <v>2623.48</v>
          </cell>
          <cell r="G65">
            <v>2097.203</v>
          </cell>
          <cell r="H65">
            <v>2004.98</v>
          </cell>
          <cell r="I65">
            <v>1574.98</v>
          </cell>
          <cell r="J65">
            <v>1574.98</v>
          </cell>
        </row>
        <row r="66">
          <cell r="F66">
            <v>29544.62</v>
          </cell>
          <cell r="G66">
            <v>29544.62</v>
          </cell>
          <cell r="H66">
            <v>29544.62</v>
          </cell>
          <cell r="I66">
            <v>29544.62</v>
          </cell>
          <cell r="J66">
            <v>29544.62</v>
          </cell>
        </row>
      </sheetData>
      <sheetData sheetId="1" refreshError="1"/>
      <sheetData sheetId="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Лист3"/>
    </sheetNames>
    <sheetDataSet>
      <sheetData sheetId="0">
        <row r="30">
          <cell r="F30">
            <v>0</v>
          </cell>
          <cell r="G30">
            <v>0</v>
          </cell>
          <cell r="H30">
            <v>0</v>
          </cell>
        </row>
        <row r="31">
          <cell r="F31">
            <v>0</v>
          </cell>
        </row>
      </sheetData>
      <sheetData sheetId="1" refreshError="1"/>
      <sheetData sheetId="2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Лист3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9"/>
  <sheetViews>
    <sheetView tabSelected="1" view="pageBreakPreview" zoomScale="115" zoomScaleNormal="100" zoomScaleSheetLayoutView="115" zoomScalePageLayoutView="80" workbookViewId="0">
      <selection sqref="A1:G1048576"/>
    </sheetView>
  </sheetViews>
  <sheetFormatPr defaultRowHeight="15" x14ac:dyDescent="0.25"/>
  <cols>
    <col min="1" max="1" width="31" customWidth="1"/>
    <col min="2" max="2" width="14.42578125" customWidth="1"/>
    <col min="3" max="3" width="12.85546875" customWidth="1"/>
    <col min="4" max="4" width="13.42578125" customWidth="1"/>
    <col min="5" max="5" width="13.7109375" customWidth="1"/>
    <col min="6" max="6" width="13" customWidth="1"/>
    <col min="7" max="7" width="13.140625" customWidth="1"/>
  </cols>
  <sheetData>
    <row r="1" spans="1:10" ht="67.5" customHeight="1" x14ac:dyDescent="0.25">
      <c r="A1" s="1"/>
      <c r="B1" s="1"/>
      <c r="C1" s="22"/>
      <c r="D1" s="22"/>
      <c r="E1" s="23" t="s">
        <v>18</v>
      </c>
      <c r="F1" s="23"/>
      <c r="G1" s="23"/>
      <c r="H1" s="1"/>
      <c r="I1" s="1"/>
      <c r="J1" s="1"/>
    </row>
    <row r="2" spans="1:10" ht="15.75" x14ac:dyDescent="0.25">
      <c r="A2" s="1"/>
      <c r="B2" s="1"/>
      <c r="C2" s="16"/>
      <c r="D2" s="1"/>
      <c r="E2" s="1"/>
      <c r="F2" s="1"/>
      <c r="G2" s="1"/>
      <c r="H2" s="1"/>
      <c r="I2" s="1"/>
      <c r="J2" s="1"/>
    </row>
    <row r="3" spans="1:10" ht="54.75" customHeight="1" x14ac:dyDescent="0.25">
      <c r="A3" s="24" t="s">
        <v>15</v>
      </c>
      <c r="B3" s="24"/>
      <c r="C3" s="24"/>
      <c r="D3" s="24"/>
      <c r="E3" s="24"/>
      <c r="F3" s="24"/>
      <c r="G3" s="24"/>
      <c r="H3" s="1"/>
      <c r="I3" s="1"/>
      <c r="J3" s="1"/>
    </row>
    <row r="4" spans="1:10" ht="15.75" x14ac:dyDescent="0.25">
      <c r="A4" s="1"/>
      <c r="B4" s="1"/>
      <c r="C4" s="1"/>
      <c r="D4" s="1"/>
      <c r="E4" s="1"/>
      <c r="F4" s="1"/>
      <c r="G4" s="1"/>
      <c r="H4" s="1"/>
      <c r="I4" s="1"/>
      <c r="J4" s="1"/>
    </row>
    <row r="5" spans="1:10" ht="30" customHeight="1" x14ac:dyDescent="0.25">
      <c r="A5" s="28" t="s">
        <v>0</v>
      </c>
      <c r="B5" s="4" t="s">
        <v>1</v>
      </c>
      <c r="C5" s="33" t="s">
        <v>16</v>
      </c>
      <c r="D5" s="34"/>
      <c r="E5" s="34"/>
      <c r="F5" s="34"/>
      <c r="G5" s="35"/>
      <c r="H5" s="1"/>
      <c r="I5" s="1"/>
      <c r="J5" s="1"/>
    </row>
    <row r="6" spans="1:10" ht="15.75" x14ac:dyDescent="0.25">
      <c r="A6" s="29"/>
      <c r="B6" s="5" t="s">
        <v>2</v>
      </c>
      <c r="C6" s="3" t="s">
        <v>10</v>
      </c>
      <c r="D6" s="2" t="s">
        <v>11</v>
      </c>
      <c r="E6" s="2" t="s">
        <v>12</v>
      </c>
      <c r="F6" s="2" t="s">
        <v>13</v>
      </c>
      <c r="G6" s="2" t="s">
        <v>14</v>
      </c>
      <c r="H6" s="1"/>
      <c r="I6" s="1"/>
      <c r="J6" s="1"/>
    </row>
    <row r="7" spans="1:10" ht="15.75" x14ac:dyDescent="0.25">
      <c r="A7" s="6">
        <v>1</v>
      </c>
      <c r="B7" s="7">
        <v>2</v>
      </c>
      <c r="C7" s="8">
        <v>3</v>
      </c>
      <c r="D7" s="4">
        <v>4</v>
      </c>
      <c r="E7" s="4">
        <v>5</v>
      </c>
      <c r="F7" s="2">
        <v>6</v>
      </c>
      <c r="G7" s="2">
        <v>7</v>
      </c>
      <c r="H7" s="1"/>
      <c r="I7" s="1"/>
      <c r="J7" s="1"/>
    </row>
    <row r="8" spans="1:10" ht="23.25" customHeight="1" x14ac:dyDescent="0.25">
      <c r="A8" s="20" t="s">
        <v>17</v>
      </c>
      <c r="B8" s="21">
        <f t="shared" ref="B8:G8" si="0">B10+B11+B12+B13</f>
        <v>157598.723</v>
      </c>
      <c r="C8" s="21">
        <f t="shared" si="0"/>
        <v>32168.1</v>
      </c>
      <c r="D8" s="21">
        <f t="shared" si="0"/>
        <v>31641.823</v>
      </c>
      <c r="E8" s="21">
        <f t="shared" si="0"/>
        <v>31549.599999999999</v>
      </c>
      <c r="F8" s="21">
        <f t="shared" si="0"/>
        <v>31119.599999999999</v>
      </c>
      <c r="G8" s="21">
        <f t="shared" si="0"/>
        <v>31119.599999999999</v>
      </c>
      <c r="H8" s="1"/>
      <c r="I8" s="1"/>
      <c r="J8" s="1"/>
    </row>
    <row r="9" spans="1:10" ht="15.75" x14ac:dyDescent="0.25">
      <c r="A9" s="30" t="s">
        <v>3</v>
      </c>
      <c r="B9" s="31"/>
      <c r="C9" s="31"/>
      <c r="D9" s="31"/>
      <c r="E9" s="32"/>
      <c r="F9" s="19"/>
      <c r="G9" s="19"/>
      <c r="H9" s="1"/>
      <c r="I9" s="1"/>
      <c r="J9" s="1"/>
    </row>
    <row r="10" spans="1:10" ht="47.25" x14ac:dyDescent="0.25">
      <c r="A10" s="11" t="s">
        <v>4</v>
      </c>
      <c r="B10" s="13">
        <f>C10+D10+E10+F10+G10</f>
        <v>9875.6229999999996</v>
      </c>
      <c r="C10" s="13">
        <f t="shared" ref="C10:E13" si="1">C18</f>
        <v>2623.48</v>
      </c>
      <c r="D10" s="13">
        <f t="shared" si="1"/>
        <v>2097.203</v>
      </c>
      <c r="E10" s="13">
        <f t="shared" si="1"/>
        <v>2004.98</v>
      </c>
      <c r="F10" s="17">
        <f t="shared" ref="F10:G10" si="2">F18</f>
        <v>1574.98</v>
      </c>
      <c r="G10" s="17">
        <f t="shared" si="2"/>
        <v>1574.98</v>
      </c>
      <c r="H10" s="1"/>
      <c r="I10" s="1"/>
      <c r="J10" s="1"/>
    </row>
    <row r="11" spans="1:10" ht="15.75" x14ac:dyDescent="0.25">
      <c r="A11" s="12" t="s">
        <v>5</v>
      </c>
      <c r="B11" s="13">
        <f>C11+D11+E11+F11+G11</f>
        <v>147723.1</v>
      </c>
      <c r="C11" s="13">
        <f t="shared" si="1"/>
        <v>29544.62</v>
      </c>
      <c r="D11" s="13">
        <f t="shared" si="1"/>
        <v>29544.62</v>
      </c>
      <c r="E11" s="13">
        <f t="shared" si="1"/>
        <v>29544.62</v>
      </c>
      <c r="F11" s="17">
        <f t="shared" ref="F11:G11" si="3">F19</f>
        <v>29544.62</v>
      </c>
      <c r="G11" s="17">
        <f t="shared" si="3"/>
        <v>29544.62</v>
      </c>
      <c r="H11" s="1"/>
      <c r="I11" s="1"/>
      <c r="J11" s="1"/>
    </row>
    <row r="12" spans="1:10" ht="15.75" x14ac:dyDescent="0.25">
      <c r="A12" s="12" t="s">
        <v>6</v>
      </c>
      <c r="B12" s="14">
        <f>C12+D12+E12</f>
        <v>0</v>
      </c>
      <c r="C12" s="13">
        <f t="shared" si="1"/>
        <v>0</v>
      </c>
      <c r="D12" s="13">
        <f t="shared" si="1"/>
        <v>0</v>
      </c>
      <c r="E12" s="13">
        <f t="shared" si="1"/>
        <v>0</v>
      </c>
      <c r="F12" s="17">
        <f t="shared" ref="F12:G12" si="4">F20</f>
        <v>0</v>
      </c>
      <c r="G12" s="17">
        <f t="shared" si="4"/>
        <v>0</v>
      </c>
      <c r="H12" s="1"/>
      <c r="I12" s="1"/>
      <c r="J12" s="1"/>
    </row>
    <row r="13" spans="1:10" ht="15.75" x14ac:dyDescent="0.25">
      <c r="A13" s="12" t="s">
        <v>7</v>
      </c>
      <c r="B13" s="14">
        <f>C13+D13+E13</f>
        <v>0</v>
      </c>
      <c r="C13" s="13">
        <f t="shared" si="1"/>
        <v>0</v>
      </c>
      <c r="D13" s="13">
        <f t="shared" si="1"/>
        <v>0</v>
      </c>
      <c r="E13" s="13">
        <f t="shared" si="1"/>
        <v>0</v>
      </c>
      <c r="F13" s="17">
        <f t="shared" ref="F13:G13" si="5">F21</f>
        <v>0</v>
      </c>
      <c r="G13" s="17">
        <f t="shared" si="5"/>
        <v>0</v>
      </c>
      <c r="H13" s="1"/>
      <c r="I13" s="1"/>
      <c r="J13" s="1"/>
    </row>
    <row r="14" spans="1:10" ht="15.75" x14ac:dyDescent="0.25">
      <c r="A14" s="25" t="s">
        <v>3</v>
      </c>
      <c r="B14" s="26"/>
      <c r="C14" s="26"/>
      <c r="D14" s="26"/>
      <c r="E14" s="27"/>
      <c r="F14" s="19"/>
      <c r="G14" s="19"/>
      <c r="H14" s="1"/>
      <c r="I14" s="1"/>
      <c r="J14" s="1"/>
    </row>
    <row r="15" spans="1:10" ht="15.75" x14ac:dyDescent="0.25">
      <c r="A15" s="25" t="s">
        <v>8</v>
      </c>
      <c r="B15" s="26"/>
      <c r="C15" s="26"/>
      <c r="D15" s="26"/>
      <c r="E15" s="27"/>
      <c r="F15" s="19"/>
      <c r="G15" s="19"/>
      <c r="H15" s="1"/>
      <c r="I15" s="1"/>
      <c r="J15" s="1"/>
    </row>
    <row r="16" spans="1:10" ht="15.75" x14ac:dyDescent="0.25">
      <c r="A16" s="9" t="s">
        <v>9</v>
      </c>
      <c r="B16" s="15">
        <f>B18+B19+B20+B21</f>
        <v>157598.723</v>
      </c>
      <c r="C16" s="15">
        <f>C18+C19+C20+C21</f>
        <v>32168.1</v>
      </c>
      <c r="D16" s="15">
        <f t="shared" ref="D16:G16" si="6">D18+D19+D20+D21</f>
        <v>31641.823</v>
      </c>
      <c r="E16" s="15">
        <f t="shared" si="6"/>
        <v>31549.599999999999</v>
      </c>
      <c r="F16" s="15">
        <f t="shared" si="6"/>
        <v>31119.599999999999</v>
      </c>
      <c r="G16" s="15">
        <f t="shared" si="6"/>
        <v>31119.599999999999</v>
      </c>
      <c r="H16" s="1"/>
      <c r="I16" s="1"/>
      <c r="J16" s="1"/>
    </row>
    <row r="17" spans="1:10" ht="15.75" x14ac:dyDescent="0.25">
      <c r="A17" s="25" t="s">
        <v>3</v>
      </c>
      <c r="B17" s="26"/>
      <c r="C17" s="26"/>
      <c r="D17" s="26"/>
      <c r="E17" s="27"/>
      <c r="F17" s="19"/>
      <c r="G17" s="19"/>
      <c r="H17" s="1"/>
      <c r="I17" s="1"/>
      <c r="J17" s="1"/>
    </row>
    <row r="18" spans="1:10" ht="47.25" x14ac:dyDescent="0.25">
      <c r="A18" s="10" t="s">
        <v>4</v>
      </c>
      <c r="B18" s="13">
        <f>C18+D18+E18+F18+G18</f>
        <v>9875.6229999999996</v>
      </c>
      <c r="C18" s="13">
        <f>[1]Лист1!$F$65</f>
        <v>2623.48</v>
      </c>
      <c r="D18" s="13">
        <f>[1]Лист1!$G$65</f>
        <v>2097.203</v>
      </c>
      <c r="E18" s="13">
        <f>[1]Лист1!$H$65</f>
        <v>2004.98</v>
      </c>
      <c r="F18" s="17">
        <f>[1]Лист1!$I$65</f>
        <v>1574.98</v>
      </c>
      <c r="G18" s="17">
        <f>[1]Лист1!$J$65</f>
        <v>1574.98</v>
      </c>
      <c r="H18" s="1"/>
      <c r="I18" s="1"/>
      <c r="J18" s="1"/>
    </row>
    <row r="19" spans="1:10" ht="15.75" x14ac:dyDescent="0.25">
      <c r="A19" s="9" t="s">
        <v>5</v>
      </c>
      <c r="B19" s="13">
        <f>C19+D19+E19+F19+G19</f>
        <v>147723.1</v>
      </c>
      <c r="C19" s="13">
        <f>[1]Лист1!$F$66</f>
        <v>29544.62</v>
      </c>
      <c r="D19" s="14">
        <f>[1]Лист1!$G$66</f>
        <v>29544.62</v>
      </c>
      <c r="E19" s="14">
        <f>[1]Лист1!$H$66</f>
        <v>29544.62</v>
      </c>
      <c r="F19" s="18">
        <f>[1]Лист1!$I$66</f>
        <v>29544.62</v>
      </c>
      <c r="G19" s="18">
        <f>[1]Лист1!$J$66</f>
        <v>29544.62</v>
      </c>
      <c r="H19" s="1"/>
      <c r="I19" s="1"/>
      <c r="J19" s="1"/>
    </row>
    <row r="20" spans="1:10" ht="15.75" x14ac:dyDescent="0.25">
      <c r="A20" s="9" t="s">
        <v>6</v>
      </c>
      <c r="B20" s="14">
        <f>C20+D20+E20+F20</f>
        <v>0</v>
      </c>
      <c r="C20" s="14">
        <f>[2]Лист1!$F$30</f>
        <v>0</v>
      </c>
      <c r="D20" s="14">
        <f>[2]Лист1!$G$30</f>
        <v>0</v>
      </c>
      <c r="E20" s="14">
        <f>[2]Лист1!$H$30</f>
        <v>0</v>
      </c>
      <c r="F20" s="18">
        <f>[3]Лист1!$I$35</f>
        <v>0</v>
      </c>
      <c r="G20" s="18">
        <f>[3]Лист1!$I$35</f>
        <v>0</v>
      </c>
      <c r="H20" s="1"/>
      <c r="I20" s="1"/>
      <c r="J20" s="1"/>
    </row>
    <row r="21" spans="1:10" ht="15.75" x14ac:dyDescent="0.25">
      <c r="A21" s="9" t="s">
        <v>7</v>
      </c>
      <c r="B21" s="18">
        <f>C21+D21+E21+F21</f>
        <v>0</v>
      </c>
      <c r="C21" s="14">
        <f>[2]Лист1!$F$31</f>
        <v>0</v>
      </c>
      <c r="D21" s="14">
        <v>0</v>
      </c>
      <c r="E21" s="14">
        <v>0</v>
      </c>
      <c r="F21" s="14">
        <f>[3]Лист1!$I$36</f>
        <v>0</v>
      </c>
      <c r="G21" s="14">
        <f>[3]Лист1!$I$36</f>
        <v>0</v>
      </c>
      <c r="H21" s="1"/>
      <c r="I21" s="1"/>
      <c r="J21" s="1"/>
    </row>
    <row r="22" spans="1:10" ht="15.75" x14ac:dyDescent="0.25">
      <c r="A22" s="1"/>
      <c r="B22" s="1"/>
      <c r="C22" s="1"/>
      <c r="D22" s="1"/>
      <c r="E22" s="1"/>
      <c r="F22" s="1"/>
      <c r="G22" s="1"/>
      <c r="H22" s="1"/>
      <c r="I22" s="1"/>
      <c r="J22" s="1"/>
    </row>
    <row r="23" spans="1:10" ht="15.75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</row>
    <row r="24" spans="1:10" ht="15.75" x14ac:dyDescent="0.25">
      <c r="A24" s="1"/>
      <c r="B24" s="1"/>
      <c r="C24" s="1"/>
      <c r="D24" s="1"/>
      <c r="E24" s="1"/>
      <c r="F24" s="1"/>
      <c r="G24" s="1"/>
      <c r="H24" s="1"/>
      <c r="I24" s="1"/>
      <c r="J24" s="1"/>
    </row>
    <row r="25" spans="1:10" ht="15.75" x14ac:dyDescent="0.25">
      <c r="A25" s="1"/>
      <c r="B25" s="1"/>
      <c r="C25" s="1"/>
      <c r="D25" s="1"/>
      <c r="E25" s="1"/>
      <c r="F25" s="1"/>
      <c r="G25" s="1"/>
      <c r="H25" s="1"/>
      <c r="I25" s="1"/>
      <c r="J25" s="1"/>
    </row>
    <row r="26" spans="1:10" ht="15.75" x14ac:dyDescent="0.25">
      <c r="A26" s="1"/>
      <c r="B26" s="1"/>
      <c r="C26" s="1"/>
      <c r="D26" s="1"/>
      <c r="E26" s="1"/>
      <c r="F26" s="1"/>
      <c r="G26" s="1"/>
      <c r="H26" s="1"/>
      <c r="I26" s="1"/>
      <c r="J26" s="1"/>
    </row>
    <row r="27" spans="1:10" ht="15.75" x14ac:dyDescent="0.25">
      <c r="A27" s="1"/>
      <c r="B27" s="1"/>
      <c r="C27" s="1"/>
      <c r="D27" s="1"/>
      <c r="E27" s="1"/>
      <c r="F27" s="1"/>
      <c r="G27" s="1"/>
      <c r="H27" s="1"/>
      <c r="I27" s="1"/>
      <c r="J27" s="1"/>
    </row>
    <row r="28" spans="1:10" ht="15.75" x14ac:dyDescent="0.25">
      <c r="A28" s="1"/>
      <c r="B28" s="1"/>
      <c r="C28" s="1"/>
      <c r="D28" s="1"/>
      <c r="E28" s="1"/>
      <c r="F28" s="1"/>
      <c r="G28" s="1"/>
      <c r="H28" s="1"/>
      <c r="I28" s="1"/>
      <c r="J28" s="1"/>
    </row>
    <row r="29" spans="1:10" ht="15.75" x14ac:dyDescent="0.25">
      <c r="A29" s="1"/>
      <c r="B29" s="1"/>
      <c r="C29" s="1"/>
      <c r="D29" s="1"/>
      <c r="E29" s="1"/>
      <c r="F29" s="1"/>
      <c r="G29" s="1"/>
      <c r="H29" s="1"/>
      <c r="I29" s="1"/>
      <c r="J29" s="1"/>
    </row>
    <row r="30" spans="1:10" ht="15.75" x14ac:dyDescent="0.25">
      <c r="A30" s="1"/>
      <c r="B30" s="1"/>
      <c r="C30" s="1"/>
      <c r="D30" s="1"/>
      <c r="E30" s="1"/>
      <c r="F30" s="1"/>
      <c r="G30" s="1"/>
      <c r="H30" s="1"/>
      <c r="I30" s="1"/>
      <c r="J30" s="1"/>
    </row>
    <row r="31" spans="1:10" ht="15.75" x14ac:dyDescent="0.25">
      <c r="A31" s="1"/>
      <c r="B31" s="1"/>
      <c r="C31" s="1"/>
      <c r="D31" s="1"/>
      <c r="E31" s="1"/>
      <c r="F31" s="1"/>
      <c r="G31" s="1"/>
      <c r="H31" s="1"/>
      <c r="I31" s="1"/>
      <c r="J31" s="1"/>
    </row>
    <row r="32" spans="1:10" ht="15.75" x14ac:dyDescent="0.25">
      <c r="A32" s="1"/>
      <c r="B32" s="1"/>
      <c r="C32" s="1"/>
      <c r="D32" s="1"/>
      <c r="E32" s="1"/>
      <c r="F32" s="1"/>
      <c r="G32" s="1"/>
      <c r="H32" s="1"/>
      <c r="I32" s="1"/>
      <c r="J32" s="1"/>
    </row>
    <row r="33" spans="1:10" ht="15.75" x14ac:dyDescent="0.25">
      <c r="A33" s="1"/>
      <c r="B33" s="1"/>
      <c r="C33" s="1"/>
      <c r="D33" s="1"/>
      <c r="E33" s="1"/>
      <c r="F33" s="1"/>
      <c r="G33" s="1"/>
      <c r="H33" s="1"/>
      <c r="I33" s="1"/>
      <c r="J33" s="1"/>
    </row>
    <row r="34" spans="1:10" ht="15.75" x14ac:dyDescent="0.25">
      <c r="A34" s="1"/>
      <c r="B34" s="1"/>
      <c r="C34" s="1"/>
      <c r="D34" s="1"/>
      <c r="E34" s="1"/>
      <c r="F34" s="1"/>
      <c r="G34" s="1"/>
      <c r="H34" s="1"/>
      <c r="I34" s="1"/>
      <c r="J34" s="1"/>
    </row>
    <row r="35" spans="1:10" ht="15.75" x14ac:dyDescent="0.25">
      <c r="A35" s="1"/>
      <c r="B35" s="1"/>
      <c r="C35" s="1"/>
      <c r="D35" s="1"/>
      <c r="E35" s="1"/>
      <c r="F35" s="1"/>
      <c r="G35" s="1"/>
      <c r="H35" s="1"/>
      <c r="I35" s="1"/>
      <c r="J35" s="1"/>
    </row>
    <row r="36" spans="1:10" ht="15.75" x14ac:dyDescent="0.25">
      <c r="A36" s="1"/>
      <c r="B36" s="1"/>
      <c r="C36" s="1"/>
      <c r="D36" s="1"/>
      <c r="E36" s="1"/>
      <c r="F36" s="1"/>
      <c r="G36" s="1"/>
      <c r="H36" s="1"/>
      <c r="I36" s="1"/>
      <c r="J36" s="1"/>
    </row>
    <row r="37" spans="1:10" ht="15.75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</row>
    <row r="38" spans="1:10" ht="15.75" x14ac:dyDescent="0.25">
      <c r="A38" s="1"/>
      <c r="B38" s="1"/>
      <c r="C38" s="1"/>
      <c r="D38" s="1"/>
      <c r="E38" s="1"/>
      <c r="F38" s="1"/>
      <c r="G38" s="1"/>
      <c r="H38" s="1"/>
      <c r="I38" s="1"/>
      <c r="J38" s="1"/>
    </row>
    <row r="39" spans="1:10" ht="15.75" x14ac:dyDescent="0.25">
      <c r="A39" s="1"/>
      <c r="B39" s="1"/>
      <c r="C39" s="1"/>
      <c r="D39" s="1"/>
      <c r="E39" s="1"/>
      <c r="F39" s="1"/>
      <c r="G39" s="1"/>
      <c r="H39" s="1"/>
      <c r="I39" s="1"/>
      <c r="J39" s="1"/>
    </row>
    <row r="40" spans="1:10" ht="15.75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</row>
    <row r="41" spans="1:10" ht="15.75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</row>
    <row r="42" spans="1:10" ht="15.75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</row>
    <row r="43" spans="1:10" ht="15.75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</row>
    <row r="44" spans="1:10" ht="15.75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</row>
    <row r="45" spans="1:10" ht="15.75" x14ac:dyDescent="0.25">
      <c r="A45" s="1"/>
      <c r="B45" s="1"/>
      <c r="C45" s="1"/>
      <c r="D45" s="1"/>
      <c r="E45" s="1"/>
      <c r="F45" s="1"/>
      <c r="G45" s="1"/>
      <c r="H45" s="1"/>
      <c r="I45" s="1"/>
      <c r="J45" s="1"/>
    </row>
    <row r="46" spans="1:10" ht="15.75" x14ac:dyDescent="0.25">
      <c r="A46" s="1"/>
      <c r="B46" s="1"/>
      <c r="C46" s="1"/>
      <c r="D46" s="1"/>
      <c r="E46" s="1"/>
      <c r="F46" s="1"/>
      <c r="G46" s="1"/>
      <c r="H46" s="1"/>
      <c r="I46" s="1"/>
      <c r="J46" s="1"/>
    </row>
    <row r="47" spans="1:10" ht="15.75" x14ac:dyDescent="0.25">
      <c r="A47" s="1"/>
      <c r="B47" s="1"/>
      <c r="C47" s="1"/>
      <c r="D47" s="1"/>
      <c r="E47" s="1"/>
      <c r="F47" s="1"/>
      <c r="G47" s="1"/>
      <c r="H47" s="1"/>
      <c r="I47" s="1"/>
      <c r="J47" s="1"/>
    </row>
    <row r="48" spans="1:10" ht="15.75" x14ac:dyDescent="0.25">
      <c r="A48" s="1"/>
      <c r="B48" s="1"/>
      <c r="C48" s="1"/>
      <c r="D48" s="1"/>
      <c r="E48" s="1"/>
      <c r="F48" s="1"/>
      <c r="G48" s="1"/>
      <c r="H48" s="1"/>
      <c r="I48" s="1"/>
      <c r="J48" s="1"/>
    </row>
    <row r="49" spans="1:10" ht="15.75" x14ac:dyDescent="0.25">
      <c r="A49" s="1"/>
      <c r="B49" s="1"/>
      <c r="C49" s="1"/>
      <c r="D49" s="1"/>
      <c r="E49" s="1"/>
      <c r="F49" s="1"/>
      <c r="G49" s="1"/>
      <c r="H49" s="1"/>
      <c r="I49" s="1"/>
      <c r="J49" s="1"/>
    </row>
  </sheetData>
  <mergeCells count="8">
    <mergeCell ref="E1:G1"/>
    <mergeCell ref="A3:G3"/>
    <mergeCell ref="A17:E17"/>
    <mergeCell ref="A15:E15"/>
    <mergeCell ref="A14:E14"/>
    <mergeCell ref="A5:A6"/>
    <mergeCell ref="A9:E9"/>
    <mergeCell ref="C5:G5"/>
  </mergeCells>
  <pageMargins left="0.70866141732283472" right="9.375E-2" top="0.74803149606299213" bottom="0.74803149606299213" header="0.31496062992125984" footer="0.31496062992125984"/>
  <pageSetup paperSize="9" scale="83" fitToWidth="0" fitToHeight="0" orientation="portrait" r:id="rId1"/>
  <headerFooter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Зверева</dc:creator>
  <cp:lastModifiedBy>UristMunicipal</cp:lastModifiedBy>
  <cp:lastPrinted>2019-10-28T12:15:40Z</cp:lastPrinted>
  <dcterms:created xsi:type="dcterms:W3CDTF">2016-05-30T06:12:37Z</dcterms:created>
  <dcterms:modified xsi:type="dcterms:W3CDTF">2019-10-29T06:55:51Z</dcterms:modified>
</cp:coreProperties>
</file>