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80" windowWidth="15570" windowHeight="94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Лист1!$3:$5</definedName>
  </definedNames>
  <calcPr calcId="124519"/>
</workbook>
</file>

<file path=xl/calcChain.xml><?xml version="1.0" encoding="utf-8"?>
<calcChain xmlns="http://schemas.openxmlformats.org/spreadsheetml/2006/main">
  <c r="H20" i="1"/>
  <c r="I20"/>
  <c r="E29"/>
  <c r="E30"/>
  <c r="E31"/>
  <c r="E35"/>
  <c r="E36"/>
  <c r="E37"/>
  <c r="H43" l="1"/>
  <c r="I43"/>
  <c r="H42"/>
  <c r="I42"/>
  <c r="H41"/>
  <c r="I41"/>
  <c r="H34"/>
  <c r="H40" s="1"/>
  <c r="H38" s="1"/>
  <c r="I34"/>
  <c r="I32" s="1"/>
  <c r="F26"/>
  <c r="G26"/>
  <c r="H26"/>
  <c r="I26"/>
  <c r="E28"/>
  <c r="E11"/>
  <c r="E12"/>
  <c r="E13"/>
  <c r="E10"/>
  <c r="E23"/>
  <c r="E24"/>
  <c r="E25"/>
  <c r="E22"/>
  <c r="E17"/>
  <c r="E18"/>
  <c r="E19"/>
  <c r="E16"/>
  <c r="F14"/>
  <c r="G14"/>
  <c r="H14"/>
  <c r="I14"/>
  <c r="I8"/>
  <c r="F8"/>
  <c r="G8"/>
  <c r="H8"/>
  <c r="G34"/>
  <c r="H32" l="1"/>
  <c r="I40"/>
  <c r="I38" s="1"/>
  <c r="E14"/>
  <c r="F34"/>
  <c r="J34"/>
  <c r="J40" s="1"/>
  <c r="J38" s="1"/>
  <c r="E34" l="1"/>
  <c r="E32" s="1"/>
  <c r="J14"/>
  <c r="G40" l="1"/>
  <c r="F40"/>
  <c r="J26"/>
  <c r="E40" l="1"/>
  <c r="B32" i="2"/>
  <c r="B28" l="1"/>
  <c r="C23" l="1"/>
  <c r="D17"/>
  <c r="D14"/>
  <c r="B18"/>
  <c r="B19" s="1"/>
  <c r="B13"/>
  <c r="B7"/>
  <c r="B9"/>
  <c r="B8"/>
  <c r="G41" i="1" l="1"/>
  <c r="G38" l="1"/>
  <c r="F32"/>
  <c r="G32"/>
  <c r="J32"/>
  <c r="F41"/>
  <c r="E41" s="1"/>
  <c r="J41"/>
  <c r="F42"/>
  <c r="E42" s="1"/>
  <c r="G42"/>
  <c r="F43"/>
  <c r="E43" s="1"/>
  <c r="G43"/>
  <c r="J43"/>
  <c r="E38" l="1"/>
  <c r="F38"/>
  <c r="F20"/>
  <c r="G20"/>
  <c r="J20"/>
  <c r="E26"/>
  <c r="E20" l="1"/>
  <c r="E8" l="1"/>
  <c r="J8"/>
</calcChain>
</file>

<file path=xl/sharedStrings.xml><?xml version="1.0" encoding="utf-8"?>
<sst xmlns="http://schemas.openxmlformats.org/spreadsheetml/2006/main" count="96" uniqueCount="50">
  <si>
    <t>№№ п/п</t>
  </si>
  <si>
    <t>Цель, задачи, основные мероприятия</t>
  </si>
  <si>
    <t>Срок выполнения (квартал, год)</t>
  </si>
  <si>
    <t>Объемы финансирования, тыс. рублей</t>
  </si>
  <si>
    <t>Всего</t>
  </si>
  <si>
    <t>Показатели (индикаторы) результативности выполнения основных мероприятий</t>
  </si>
  <si>
    <t>Наименование, ед. измерения</t>
  </si>
  <si>
    <t>Всего:</t>
  </si>
  <si>
    <t>в т.ч.:</t>
  </si>
  <si>
    <t>МБ</t>
  </si>
  <si>
    <t>ОБ</t>
  </si>
  <si>
    <t>ФБ</t>
  </si>
  <si>
    <t>ВБС</t>
  </si>
  <si>
    <t>__________</t>
  </si>
  <si>
    <t>________________</t>
  </si>
  <si>
    <r>
      <t>Исполнители, перечень организаций, участвующих в реализации основных мероприятий</t>
    </r>
    <r>
      <rPr>
        <sz val="10"/>
        <color theme="1"/>
        <rFont val="Calibri"/>
        <family val="2"/>
        <charset val="204"/>
      </rPr>
      <t>²</t>
    </r>
  </si>
  <si>
    <r>
      <t>Источники финансирования</t>
    </r>
    <r>
      <rPr>
        <sz val="10"/>
        <color theme="1"/>
        <rFont val="Calibri"/>
        <family val="2"/>
        <charset val="204"/>
      </rPr>
      <t>¹</t>
    </r>
  </si>
  <si>
    <t>¹ При указании источников финансирования необходимо использовать следующие сокращения: МБ - бюджет муниципального образования Ловозерский район; ОБ - областной бюджет; ФБ - федеральный бюджет; ВБС - внебюджетные средства.</t>
  </si>
  <si>
    <t>² В случае, если организация определяется на основании конкурсных процедур, в графе указывается конкурсный отбор.</t>
  </si>
  <si>
    <t>Администрация Ловозерского района</t>
  </si>
  <si>
    <t>ТС</t>
  </si>
  <si>
    <t>ДГ</t>
  </si>
  <si>
    <t>%</t>
  </si>
  <si>
    <t>стройконтр.</t>
  </si>
  <si>
    <t>1 вар.</t>
  </si>
  <si>
    <t>2 вар.</t>
  </si>
  <si>
    <t>всегодолжно прибавится по программе</t>
  </si>
  <si>
    <t>1.1.</t>
  </si>
  <si>
    <t>ежегодно</t>
  </si>
  <si>
    <t>1.2.</t>
  </si>
  <si>
    <t>1.3.</t>
  </si>
  <si>
    <t xml:space="preserve"> Итого по задаче 1</t>
  </si>
  <si>
    <t xml:space="preserve">Актуализация программы комплексного развития системы коммунальной инфраструктуры </t>
  </si>
  <si>
    <t>Актуализация схемы теплоснабжения муниципального образования сельское поселение Ловозеро Ловозерского района</t>
  </si>
  <si>
    <r>
      <rPr>
        <b/>
        <sz val="10"/>
        <color theme="1"/>
        <rFont val="Times New Roman"/>
        <family val="1"/>
        <charset val="204"/>
      </rPr>
      <t xml:space="preserve">Цель: : Развитие коммунальной инфраструктуры и повышение качества предоставляемых жилищно-коммунальных услуг </t>
    </r>
    <r>
      <rPr>
        <sz val="10"/>
        <color theme="1"/>
        <rFont val="Times New Roman"/>
        <family val="1"/>
        <charset val="204"/>
      </rPr>
      <t xml:space="preserve">
</t>
    </r>
  </si>
  <si>
    <t>Задача 1.  Содержание объектов коммунальной инфраструктуры</t>
  </si>
  <si>
    <t>Актуализация схемы водоснабжения муниципального образования сельское поселение Ловозеро Ловозерского района</t>
  </si>
  <si>
    <t>Количество актуализированных схем</t>
  </si>
  <si>
    <t>Количество актуализированных программ</t>
  </si>
  <si>
    <t>Актуализация схемы генеральной очистки муниципального образования сельское поселение Ловозеро Ловозерского района</t>
  </si>
  <si>
    <t>1.4.</t>
  </si>
  <si>
    <t>Итого по Подпрограмме 3</t>
  </si>
  <si>
    <t>2021год</t>
  </si>
  <si>
    <t>2022 год</t>
  </si>
  <si>
    <t>2023 год</t>
  </si>
  <si>
    <t>2024 год</t>
  </si>
  <si>
    <t>2025 год</t>
  </si>
  <si>
    <t>2021 год</t>
  </si>
  <si>
    <t xml:space="preserve">
"Приложение 5
</t>
  </si>
  <si>
    <t>3. Перечень программных мероприятий Подпрограммы 3 "Развитие жилищно-коммунального комплекса на территории муниципального 
образования сельское поселение Ловозеро Ловозерского района"</t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</si>
</sst>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0.000"/>
    <numFmt numFmtId="166" formatCode="0.0000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1" xfId="0" applyFont="1" applyBorder="1" applyAlignment="1">
      <alignment horizontal="center"/>
    </xf>
    <xf numFmtId="0" fontId="0" fillId="0" borderId="0" xfId="0" applyBorder="1" applyAlignment="1">
      <alignment horizontal="right" vertical="top"/>
    </xf>
    <xf numFmtId="2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/>
    <xf numFmtId="2" fontId="1" fillId="0" borderId="0" xfId="0" applyNumberFormat="1" applyFont="1" applyAlignment="1"/>
    <xf numFmtId="2" fontId="0" fillId="0" borderId="0" xfId="0" applyNumberFormat="1"/>
    <xf numFmtId="1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2" fontId="0" fillId="0" borderId="1" xfId="0" applyNumberFormat="1" applyBorder="1"/>
    <xf numFmtId="0" fontId="6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right"/>
    </xf>
    <xf numFmtId="0" fontId="6" fillId="0" borderId="1" xfId="0" applyFont="1" applyBorder="1"/>
    <xf numFmtId="2" fontId="0" fillId="0" borderId="1" xfId="0" applyNumberFormat="1" applyFont="1" applyBorder="1"/>
    <xf numFmtId="2" fontId="6" fillId="0" borderId="0" xfId="0" applyNumberFormat="1" applyFont="1"/>
    <xf numFmtId="2" fontId="6" fillId="0" borderId="1" xfId="0" applyNumberFormat="1" applyFont="1" applyBorder="1"/>
    <xf numFmtId="2" fontId="0" fillId="0" borderId="2" xfId="0" applyNumberFormat="1" applyBorder="1"/>
    <xf numFmtId="2" fontId="0" fillId="0" borderId="4" xfId="0" applyNumberFormat="1" applyBorder="1"/>
    <xf numFmtId="164" fontId="1" fillId="0" borderId="0" xfId="0" applyNumberFormat="1" applyFont="1"/>
    <xf numFmtId="164" fontId="0" fillId="0" borderId="0" xfId="0" applyNumberFormat="1"/>
    <xf numFmtId="165" fontId="1" fillId="0" borderId="1" xfId="0" applyNumberFormat="1" applyFont="1" applyBorder="1"/>
    <xf numFmtId="165" fontId="1" fillId="0" borderId="1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center"/>
    </xf>
    <xf numFmtId="165" fontId="1" fillId="0" borderId="2" xfId="0" applyNumberFormat="1" applyFont="1" applyBorder="1"/>
    <xf numFmtId="165" fontId="1" fillId="0" borderId="2" xfId="0" applyNumberFormat="1" applyFont="1" applyBorder="1" applyAlignment="1">
      <alignment horizontal="center"/>
    </xf>
    <xf numFmtId="165" fontId="1" fillId="0" borderId="10" xfId="0" applyNumberFormat="1" applyFont="1" applyBorder="1" applyAlignment="1">
      <alignment horizontal="center"/>
    </xf>
    <xf numFmtId="165" fontId="3" fillId="0" borderId="13" xfId="0" applyNumberFormat="1" applyFont="1" applyBorder="1"/>
    <xf numFmtId="165" fontId="3" fillId="0" borderId="1" xfId="0" applyNumberFormat="1" applyFont="1" applyBorder="1"/>
    <xf numFmtId="165" fontId="3" fillId="0" borderId="1" xfId="0" applyNumberFormat="1" applyFont="1" applyBorder="1" applyAlignment="1">
      <alignment horizontal="center"/>
    </xf>
    <xf numFmtId="165" fontId="3" fillId="0" borderId="18" xfId="0" applyNumberFormat="1" applyFont="1" applyBorder="1"/>
    <xf numFmtId="165" fontId="3" fillId="0" borderId="18" xfId="0" applyNumberFormat="1" applyFont="1" applyBorder="1" applyAlignment="1">
      <alignment horizontal="center"/>
    </xf>
    <xf numFmtId="165" fontId="1" fillId="0" borderId="1" xfId="0" applyNumberFormat="1" applyFont="1" applyFill="1" applyBorder="1"/>
    <xf numFmtId="165" fontId="1" fillId="0" borderId="1" xfId="0" applyNumberFormat="1" applyFont="1" applyFill="1" applyBorder="1" applyAlignment="1">
      <alignment horizontal="center"/>
    </xf>
    <xf numFmtId="165" fontId="1" fillId="0" borderId="5" xfId="0" applyNumberFormat="1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left" vertical="top"/>
    </xf>
    <xf numFmtId="165" fontId="1" fillId="0" borderId="1" xfId="0" applyNumberFormat="1" applyFont="1" applyBorder="1" applyAlignment="1">
      <alignment horizontal="center" vertical="top"/>
    </xf>
    <xf numFmtId="165" fontId="1" fillId="0" borderId="5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left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164" fontId="3" fillId="0" borderId="0" xfId="0" applyNumberFormat="1" applyFont="1"/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Border="1" applyAlignment="1">
      <alignment horizontal="left" vertical="top"/>
    </xf>
    <xf numFmtId="0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5" xfId="0" applyNumberFormat="1" applyFont="1" applyBorder="1" applyAlignment="1">
      <alignment horizontal="center" vertical="top"/>
    </xf>
    <xf numFmtId="164" fontId="3" fillId="2" borderId="13" xfId="0" applyNumberFormat="1" applyFont="1" applyFill="1" applyBorder="1" applyAlignment="1">
      <alignment horizontal="center"/>
    </xf>
    <xf numFmtId="164" fontId="3" fillId="0" borderId="13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5" xfId="0" applyNumberFormat="1" applyFont="1" applyFill="1" applyBorder="1" applyAlignment="1">
      <alignment horizontal="center"/>
    </xf>
    <xf numFmtId="166" fontId="1" fillId="0" borderId="1" xfId="0" applyNumberFormat="1" applyFont="1" applyBorder="1"/>
    <xf numFmtId="166" fontId="1" fillId="0" borderId="1" xfId="0" applyNumberFormat="1" applyFont="1" applyBorder="1" applyAlignment="1">
      <alignment horizontal="center"/>
    </xf>
    <xf numFmtId="166" fontId="1" fillId="0" borderId="5" xfId="0" applyNumberFormat="1" applyFont="1" applyBorder="1" applyAlignment="1">
      <alignment horizontal="center"/>
    </xf>
    <xf numFmtId="166" fontId="1" fillId="0" borderId="5" xfId="0" applyNumberFormat="1" applyFont="1" applyBorder="1" applyAlignment="1">
      <alignment horizontal="center" vertical="top"/>
    </xf>
    <xf numFmtId="166" fontId="3" fillId="0" borderId="1" xfId="0" applyNumberFormat="1" applyFont="1" applyBorder="1" applyAlignment="1">
      <alignment horizontal="center"/>
    </xf>
    <xf numFmtId="166" fontId="3" fillId="0" borderId="13" xfId="0" applyNumberFormat="1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left"/>
    </xf>
    <xf numFmtId="165" fontId="1" fillId="0" borderId="6" xfId="0" applyNumberFormat="1" applyFont="1" applyFill="1" applyBorder="1" applyAlignment="1">
      <alignment horizontal="left"/>
    </xf>
    <xf numFmtId="165" fontId="1" fillId="0" borderId="7" xfId="0" applyNumberFormat="1" applyFont="1" applyFill="1" applyBorder="1" applyAlignment="1">
      <alignment horizontal="left"/>
    </xf>
    <xf numFmtId="0" fontId="1" fillId="0" borderId="0" xfId="0" applyFont="1" applyAlignment="1">
      <alignment horizontal="center"/>
    </xf>
    <xf numFmtId="166" fontId="1" fillId="0" borderId="5" xfId="0" applyNumberFormat="1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Fill="1" applyBorder="1" applyAlignment="1"/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64" fontId="1" fillId="0" borderId="20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19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165" fontId="1" fillId="0" borderId="5" xfId="0" applyNumberFormat="1" applyFont="1" applyBorder="1" applyAlignment="1">
      <alignment horizontal="left"/>
    </xf>
    <xf numFmtId="165" fontId="1" fillId="0" borderId="6" xfId="0" applyNumberFormat="1" applyFont="1" applyBorder="1" applyAlignment="1">
      <alignment horizontal="left"/>
    </xf>
    <xf numFmtId="165" fontId="1" fillId="0" borderId="7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3" fillId="0" borderId="17" xfId="0" applyNumberFormat="1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left" vertical="top"/>
    </xf>
    <xf numFmtId="165" fontId="1" fillId="0" borderId="6" xfId="0" applyNumberFormat="1" applyFont="1" applyBorder="1" applyAlignment="1">
      <alignment horizontal="left" vertical="top"/>
    </xf>
    <xf numFmtId="165" fontId="3" fillId="0" borderId="5" xfId="0" applyNumberFormat="1" applyFont="1" applyBorder="1" applyAlignment="1">
      <alignment horizontal="left"/>
    </xf>
    <xf numFmtId="165" fontId="3" fillId="0" borderId="6" xfId="0" applyNumberFormat="1" applyFont="1" applyBorder="1" applyAlignment="1">
      <alignment horizontal="left"/>
    </xf>
    <xf numFmtId="165" fontId="3" fillId="0" borderId="7" xfId="0" applyNumberFormat="1" applyFont="1" applyBorder="1" applyAlignment="1">
      <alignment horizontal="left"/>
    </xf>
    <xf numFmtId="166" fontId="1" fillId="0" borderId="5" xfId="0" applyNumberFormat="1" applyFont="1" applyBorder="1" applyAlignment="1">
      <alignment horizontal="left"/>
    </xf>
    <xf numFmtId="166" fontId="1" fillId="0" borderId="6" xfId="0" applyNumberFormat="1" applyFont="1" applyBorder="1" applyAlignment="1">
      <alignment horizontal="left"/>
    </xf>
    <xf numFmtId="166" fontId="1" fillId="0" borderId="7" xfId="0" applyNumberFormat="1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left" vertical="top"/>
    </xf>
    <xf numFmtId="0" fontId="1" fillId="0" borderId="6" xfId="0" applyNumberFormat="1" applyFont="1" applyBorder="1" applyAlignment="1">
      <alignment horizontal="left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5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top"/>
    </xf>
    <xf numFmtId="0" fontId="3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53"/>
  <sheetViews>
    <sheetView tabSelected="1" view="pageLayout" topLeftCell="A7" zoomScale="70" zoomScalePageLayoutView="70" workbookViewId="0">
      <selection activeCell="E3" sqref="B3:Q6"/>
    </sheetView>
  </sheetViews>
  <sheetFormatPr defaultRowHeight="15"/>
  <cols>
    <col min="1" max="1" width="4.140625" customWidth="1"/>
    <col min="2" max="2" width="21.5703125" customWidth="1"/>
    <col min="3" max="3" width="10.5703125" customWidth="1"/>
    <col min="4" max="4" width="15.140625" customWidth="1"/>
    <col min="5" max="5" width="10.5703125" customWidth="1"/>
    <col min="6" max="6" width="11" style="15" customWidth="1"/>
    <col min="7" max="7" width="9.42578125" customWidth="1"/>
    <col min="8" max="8" width="10" customWidth="1"/>
    <col min="9" max="9" width="9.42578125" customWidth="1"/>
    <col min="10" max="10" width="9.7109375" customWidth="1"/>
    <col min="11" max="11" width="15.42578125" customWidth="1"/>
    <col min="12" max="12" width="6.28515625" customWidth="1"/>
    <col min="13" max="16" width="5.5703125" customWidth="1"/>
    <col min="17" max="17" width="19" customWidth="1"/>
    <col min="20" max="20" width="11.5703125" bestFit="1" customWidth="1"/>
  </cols>
  <sheetData>
    <row r="1" spans="1:19" s="11" customFormat="1" ht="93.75" customHeight="1">
      <c r="A1" s="142" t="s">
        <v>48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</row>
    <row r="2" spans="1:19" ht="54" customHeight="1">
      <c r="A2" s="149" t="s">
        <v>49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"/>
    </row>
    <row r="3" spans="1:19" ht="46.5" customHeight="1">
      <c r="A3" s="113" t="s">
        <v>0</v>
      </c>
      <c r="B3" s="113" t="s">
        <v>1</v>
      </c>
      <c r="C3" s="113" t="s">
        <v>2</v>
      </c>
      <c r="D3" s="113" t="s">
        <v>16</v>
      </c>
      <c r="E3" s="148" t="s">
        <v>3</v>
      </c>
      <c r="F3" s="148"/>
      <c r="G3" s="148"/>
      <c r="H3" s="148"/>
      <c r="I3" s="148"/>
      <c r="J3" s="148"/>
      <c r="K3" s="113" t="s">
        <v>5</v>
      </c>
      <c r="L3" s="113"/>
      <c r="M3" s="113"/>
      <c r="N3" s="113"/>
      <c r="O3" s="113"/>
      <c r="P3" s="113"/>
      <c r="Q3" s="113" t="s">
        <v>15</v>
      </c>
      <c r="R3" s="1"/>
    </row>
    <row r="4" spans="1:19" ht="51" customHeight="1">
      <c r="A4" s="113"/>
      <c r="B4" s="113"/>
      <c r="C4" s="113"/>
      <c r="D4" s="113"/>
      <c r="E4" s="4" t="s">
        <v>4</v>
      </c>
      <c r="F4" s="12" t="s">
        <v>42</v>
      </c>
      <c r="G4" s="71" t="s">
        <v>43</v>
      </c>
      <c r="H4" s="71" t="s">
        <v>44</v>
      </c>
      <c r="I4" s="71" t="s">
        <v>45</v>
      </c>
      <c r="J4" s="71" t="s">
        <v>46</v>
      </c>
      <c r="K4" s="72" t="s">
        <v>6</v>
      </c>
      <c r="L4" s="78" t="s">
        <v>47</v>
      </c>
      <c r="M4" s="72" t="s">
        <v>43</v>
      </c>
      <c r="N4" s="72" t="s">
        <v>44</v>
      </c>
      <c r="O4" s="72" t="s">
        <v>45</v>
      </c>
      <c r="P4" s="72" t="s">
        <v>46</v>
      </c>
      <c r="Q4" s="113"/>
      <c r="R4" s="2"/>
      <c r="S4" s="3"/>
    </row>
    <row r="5" spans="1:19" ht="14.25" customHeight="1">
      <c r="A5" s="5">
        <v>1</v>
      </c>
      <c r="B5" s="5">
        <v>2</v>
      </c>
      <c r="C5" s="5">
        <v>3</v>
      </c>
      <c r="D5" s="5">
        <v>4</v>
      </c>
      <c r="E5" s="5">
        <v>5</v>
      </c>
      <c r="F5" s="16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</v>
      </c>
      <c r="N5" s="10">
        <v>14</v>
      </c>
      <c r="O5" s="10">
        <v>15</v>
      </c>
      <c r="P5" s="10">
        <v>16</v>
      </c>
      <c r="Q5" s="5">
        <v>17</v>
      </c>
      <c r="R5" s="1"/>
    </row>
    <row r="6" spans="1:19" ht="17.25" customHeight="1">
      <c r="A6" s="10"/>
      <c r="B6" s="150" t="s">
        <v>34</v>
      </c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2"/>
      <c r="R6" s="1"/>
    </row>
    <row r="7" spans="1:19" ht="15" customHeight="1">
      <c r="A7" s="10"/>
      <c r="B7" s="144" t="s">
        <v>35</v>
      </c>
      <c r="C7" s="145"/>
      <c r="D7" s="145"/>
      <c r="E7" s="145"/>
      <c r="F7" s="145"/>
      <c r="G7" s="145"/>
      <c r="H7" s="145"/>
      <c r="I7" s="145"/>
      <c r="J7" s="145"/>
      <c r="K7" s="146"/>
      <c r="L7" s="146"/>
      <c r="M7" s="146"/>
      <c r="N7" s="146"/>
      <c r="O7" s="146"/>
      <c r="P7" s="146"/>
      <c r="Q7" s="147"/>
      <c r="R7" s="1"/>
    </row>
    <row r="8" spans="1:19" ht="15" customHeight="1">
      <c r="A8" s="98" t="s">
        <v>27</v>
      </c>
      <c r="B8" s="92" t="s">
        <v>32</v>
      </c>
      <c r="C8" s="101"/>
      <c r="D8" s="45" t="s">
        <v>7</v>
      </c>
      <c r="E8" s="52">
        <f>SUM(E9:E13)</f>
        <v>100</v>
      </c>
      <c r="F8" s="59">
        <f t="shared" ref="F8:J8" si="0">SUM(F9:F13)</f>
        <v>0</v>
      </c>
      <c r="G8" s="59">
        <f t="shared" si="0"/>
        <v>0</v>
      </c>
      <c r="H8" s="59">
        <f t="shared" si="0"/>
        <v>100</v>
      </c>
      <c r="I8" s="59">
        <f>SUM(I9:I13)</f>
        <v>0</v>
      </c>
      <c r="J8" s="59">
        <f t="shared" si="0"/>
        <v>0</v>
      </c>
      <c r="K8" s="80" t="s">
        <v>38</v>
      </c>
      <c r="L8" s="80">
        <v>0</v>
      </c>
      <c r="M8" s="80">
        <v>0</v>
      </c>
      <c r="N8" s="80">
        <v>1</v>
      </c>
      <c r="O8" s="80">
        <v>0</v>
      </c>
      <c r="P8" s="80">
        <v>0</v>
      </c>
      <c r="Q8" s="92" t="s">
        <v>19</v>
      </c>
      <c r="R8" s="1"/>
    </row>
    <row r="9" spans="1:19">
      <c r="A9" s="99"/>
      <c r="B9" s="93"/>
      <c r="C9" s="102"/>
      <c r="D9" s="119" t="s">
        <v>8</v>
      </c>
      <c r="E9" s="120"/>
      <c r="F9" s="120"/>
      <c r="G9" s="120"/>
      <c r="H9" s="120"/>
      <c r="I9" s="120"/>
      <c r="J9" s="120"/>
      <c r="K9" s="81"/>
      <c r="L9" s="81"/>
      <c r="M9" s="81"/>
      <c r="N9" s="81"/>
      <c r="O9" s="81"/>
      <c r="P9" s="81"/>
      <c r="Q9" s="93"/>
      <c r="R9" s="1"/>
    </row>
    <row r="10" spans="1:19">
      <c r="A10" s="99"/>
      <c r="B10" s="93"/>
      <c r="C10" s="102"/>
      <c r="D10" s="45" t="s">
        <v>9</v>
      </c>
      <c r="E10" s="52">
        <f>F10+G10+H10+I10+J10</f>
        <v>100</v>
      </c>
      <c r="F10" s="52">
        <v>0</v>
      </c>
      <c r="G10" s="58">
        <v>0</v>
      </c>
      <c r="H10" s="67">
        <v>100</v>
      </c>
      <c r="I10" s="67">
        <v>0</v>
      </c>
      <c r="J10" s="59">
        <v>0</v>
      </c>
      <c r="K10" s="81"/>
      <c r="L10" s="81"/>
      <c r="M10" s="81"/>
      <c r="N10" s="81"/>
      <c r="O10" s="81"/>
      <c r="P10" s="81"/>
      <c r="Q10" s="93"/>
      <c r="R10" s="1"/>
    </row>
    <row r="11" spans="1:19" ht="15" customHeight="1">
      <c r="A11" s="99"/>
      <c r="B11" s="93"/>
      <c r="C11" s="102"/>
      <c r="D11" s="45" t="s">
        <v>10</v>
      </c>
      <c r="E11" s="52">
        <f t="shared" ref="E11:E13" si="1">F11+G11+H11+I11+J11</f>
        <v>0</v>
      </c>
      <c r="F11" s="46">
        <v>0</v>
      </c>
      <c r="G11" s="46">
        <v>0</v>
      </c>
      <c r="H11" s="47">
        <v>0</v>
      </c>
      <c r="I11" s="47">
        <v>0</v>
      </c>
      <c r="J11" s="47">
        <v>0</v>
      </c>
      <c r="K11" s="81"/>
      <c r="L11" s="81"/>
      <c r="M11" s="81"/>
      <c r="N11" s="81"/>
      <c r="O11" s="81"/>
      <c r="P11" s="81"/>
      <c r="Q11" s="93"/>
      <c r="R11" s="1"/>
    </row>
    <row r="12" spans="1:19" ht="18" customHeight="1">
      <c r="A12" s="99"/>
      <c r="B12" s="93"/>
      <c r="C12" s="102"/>
      <c r="D12" s="45" t="s">
        <v>11</v>
      </c>
      <c r="E12" s="52">
        <f t="shared" si="1"/>
        <v>0</v>
      </c>
      <c r="F12" s="46">
        <v>0</v>
      </c>
      <c r="G12" s="46">
        <v>0</v>
      </c>
      <c r="H12" s="47">
        <v>0</v>
      </c>
      <c r="I12" s="47">
        <v>0</v>
      </c>
      <c r="J12" s="47">
        <v>0</v>
      </c>
      <c r="K12" s="81"/>
      <c r="L12" s="81"/>
      <c r="M12" s="81"/>
      <c r="N12" s="81"/>
      <c r="O12" s="81"/>
      <c r="P12" s="81"/>
      <c r="Q12" s="93"/>
      <c r="R12" s="1"/>
    </row>
    <row r="13" spans="1:19" ht="17.25" customHeight="1">
      <c r="A13" s="100"/>
      <c r="B13" s="94"/>
      <c r="C13" s="103"/>
      <c r="D13" s="45" t="s">
        <v>12</v>
      </c>
      <c r="E13" s="52">
        <f t="shared" si="1"/>
        <v>0</v>
      </c>
      <c r="F13" s="46">
        <v>0</v>
      </c>
      <c r="G13" s="46">
        <v>0</v>
      </c>
      <c r="H13" s="47">
        <v>0</v>
      </c>
      <c r="I13" s="47">
        <v>0</v>
      </c>
      <c r="J13" s="47">
        <v>0</v>
      </c>
      <c r="K13" s="82"/>
      <c r="L13" s="82"/>
      <c r="M13" s="82"/>
      <c r="N13" s="82"/>
      <c r="O13" s="82"/>
      <c r="P13" s="82"/>
      <c r="Q13" s="94"/>
      <c r="R13" s="1"/>
    </row>
    <row r="14" spans="1:19" ht="15" customHeight="1">
      <c r="A14" s="128" t="s">
        <v>29</v>
      </c>
      <c r="B14" s="92" t="s">
        <v>33</v>
      </c>
      <c r="C14" s="101" t="s">
        <v>28</v>
      </c>
      <c r="D14" s="56" t="s">
        <v>7</v>
      </c>
      <c r="E14" s="57">
        <f>SUM(E15:E19)</f>
        <v>350</v>
      </c>
      <c r="F14" s="67">
        <f t="shared" ref="F14:I14" si="2">F16+F17+F18+F19</f>
        <v>70</v>
      </c>
      <c r="G14" s="67">
        <f t="shared" si="2"/>
        <v>70</v>
      </c>
      <c r="H14" s="67">
        <f t="shared" si="2"/>
        <v>70</v>
      </c>
      <c r="I14" s="67">
        <f t="shared" si="2"/>
        <v>70</v>
      </c>
      <c r="J14" s="67">
        <f>J16+J17+J18+J19</f>
        <v>70</v>
      </c>
      <c r="K14" s="80" t="s">
        <v>37</v>
      </c>
      <c r="L14" s="80">
        <v>1</v>
      </c>
      <c r="M14" s="80">
        <v>1</v>
      </c>
      <c r="N14" s="80">
        <v>1</v>
      </c>
      <c r="O14" s="80">
        <v>1</v>
      </c>
      <c r="P14" s="80">
        <v>1</v>
      </c>
      <c r="Q14" s="92" t="s">
        <v>19</v>
      </c>
      <c r="R14" s="1"/>
    </row>
    <row r="15" spans="1:19" ht="15" customHeight="1">
      <c r="A15" s="129"/>
      <c r="B15" s="93"/>
      <c r="C15" s="102"/>
      <c r="D15" s="131" t="s">
        <v>8</v>
      </c>
      <c r="E15" s="132"/>
      <c r="F15" s="132"/>
      <c r="G15" s="132"/>
      <c r="H15" s="132"/>
      <c r="I15" s="132"/>
      <c r="J15" s="132"/>
      <c r="K15" s="81"/>
      <c r="L15" s="81"/>
      <c r="M15" s="81"/>
      <c r="N15" s="81"/>
      <c r="O15" s="81"/>
      <c r="P15" s="81"/>
      <c r="Q15" s="93"/>
      <c r="R15" s="1"/>
    </row>
    <row r="16" spans="1:19" ht="15" customHeight="1">
      <c r="A16" s="129"/>
      <c r="B16" s="93"/>
      <c r="C16" s="102"/>
      <c r="D16" s="56" t="s">
        <v>9</v>
      </c>
      <c r="E16" s="52">
        <f>F16+G16+H16+I16+J16+I22</f>
        <v>350</v>
      </c>
      <c r="F16" s="58">
        <v>70</v>
      </c>
      <c r="G16" s="58">
        <v>70</v>
      </c>
      <c r="H16" s="58">
        <v>70</v>
      </c>
      <c r="I16" s="58">
        <v>70</v>
      </c>
      <c r="J16" s="58">
        <v>70</v>
      </c>
      <c r="K16" s="81"/>
      <c r="L16" s="81"/>
      <c r="M16" s="81"/>
      <c r="N16" s="81"/>
      <c r="O16" s="81"/>
      <c r="P16" s="81"/>
      <c r="Q16" s="93"/>
      <c r="R16" s="1"/>
    </row>
    <row r="17" spans="1:18" ht="15" customHeight="1">
      <c r="A17" s="129"/>
      <c r="B17" s="93"/>
      <c r="C17" s="102"/>
      <c r="D17" s="45" t="s">
        <v>10</v>
      </c>
      <c r="E17" s="52">
        <f t="shared" ref="E17:E19" si="3">F17+G17+H17+I17+J17+I23</f>
        <v>0</v>
      </c>
      <c r="F17" s="46">
        <v>0</v>
      </c>
      <c r="G17" s="58">
        <v>0</v>
      </c>
      <c r="H17" s="58">
        <v>0</v>
      </c>
      <c r="I17" s="58">
        <v>0</v>
      </c>
      <c r="J17" s="52">
        <v>0</v>
      </c>
      <c r="K17" s="81"/>
      <c r="L17" s="81"/>
      <c r="M17" s="81"/>
      <c r="N17" s="81"/>
      <c r="O17" s="81"/>
      <c r="P17" s="81"/>
      <c r="Q17" s="93"/>
      <c r="R17" s="1"/>
    </row>
    <row r="18" spans="1:18" ht="15" customHeight="1">
      <c r="A18" s="129"/>
      <c r="B18" s="93"/>
      <c r="C18" s="102"/>
      <c r="D18" s="45" t="s">
        <v>11</v>
      </c>
      <c r="E18" s="52">
        <f t="shared" si="3"/>
        <v>0</v>
      </c>
      <c r="F18" s="46">
        <v>0</v>
      </c>
      <c r="G18" s="58">
        <v>0</v>
      </c>
      <c r="H18" s="58">
        <v>0</v>
      </c>
      <c r="I18" s="58">
        <v>0</v>
      </c>
      <c r="J18" s="52">
        <v>0</v>
      </c>
      <c r="K18" s="81"/>
      <c r="L18" s="81"/>
      <c r="M18" s="81"/>
      <c r="N18" s="81"/>
      <c r="O18" s="81"/>
      <c r="P18" s="81"/>
      <c r="Q18" s="93"/>
      <c r="R18" s="1"/>
    </row>
    <row r="19" spans="1:18" ht="12.75" customHeight="1">
      <c r="A19" s="130"/>
      <c r="B19" s="94"/>
      <c r="C19" s="103"/>
      <c r="D19" s="45" t="s">
        <v>12</v>
      </c>
      <c r="E19" s="52">
        <f t="shared" si="3"/>
        <v>0</v>
      </c>
      <c r="F19" s="46">
        <v>0</v>
      </c>
      <c r="G19" s="46">
        <v>0</v>
      </c>
      <c r="H19" s="46">
        <v>0</v>
      </c>
      <c r="I19" s="46">
        <v>0</v>
      </c>
      <c r="J19" s="46">
        <v>0</v>
      </c>
      <c r="K19" s="82"/>
      <c r="L19" s="82"/>
      <c r="M19" s="82"/>
      <c r="N19" s="82"/>
      <c r="O19" s="82"/>
      <c r="P19" s="82"/>
      <c r="Q19" s="94"/>
      <c r="R19" s="1"/>
    </row>
    <row r="20" spans="1:18" ht="14.25" customHeight="1">
      <c r="A20" s="98" t="s">
        <v>30</v>
      </c>
      <c r="B20" s="92" t="s">
        <v>36</v>
      </c>
      <c r="C20" s="101"/>
      <c r="D20" s="31" t="s">
        <v>7</v>
      </c>
      <c r="E20" s="53">
        <f>SUM(E21:E25)</f>
        <v>100</v>
      </c>
      <c r="F20" s="53">
        <f>SUM(F21:F25)</f>
        <v>100</v>
      </c>
      <c r="G20" s="53">
        <f>SUM(G21:G25)</f>
        <v>0</v>
      </c>
      <c r="H20" s="53">
        <f t="shared" ref="H20:I20" si="4">SUM(H21:H25)</f>
        <v>0</v>
      </c>
      <c r="I20" s="53">
        <f t="shared" si="4"/>
        <v>0</v>
      </c>
      <c r="J20" s="62">
        <f>SUM(J21:J25)</f>
        <v>0</v>
      </c>
      <c r="K20" s="80" t="s">
        <v>37</v>
      </c>
      <c r="L20" s="89">
        <v>1</v>
      </c>
      <c r="M20" s="89">
        <v>0</v>
      </c>
      <c r="N20" s="89">
        <v>0</v>
      </c>
      <c r="O20" s="89">
        <v>0</v>
      </c>
      <c r="P20" s="89">
        <v>0</v>
      </c>
      <c r="Q20" s="95" t="s">
        <v>19</v>
      </c>
      <c r="R20" s="1"/>
    </row>
    <row r="21" spans="1:18" ht="15" customHeight="1">
      <c r="A21" s="99"/>
      <c r="B21" s="93"/>
      <c r="C21" s="102"/>
      <c r="D21" s="104" t="s">
        <v>8</v>
      </c>
      <c r="E21" s="105"/>
      <c r="F21" s="105"/>
      <c r="G21" s="105"/>
      <c r="H21" s="105"/>
      <c r="I21" s="105"/>
      <c r="J21" s="106"/>
      <c r="K21" s="81"/>
      <c r="L21" s="90"/>
      <c r="M21" s="90"/>
      <c r="N21" s="90"/>
      <c r="O21" s="90"/>
      <c r="P21" s="90"/>
      <c r="Q21" s="96"/>
      <c r="R21" s="1"/>
    </row>
    <row r="22" spans="1:18" ht="15" customHeight="1">
      <c r="A22" s="99"/>
      <c r="B22" s="93"/>
      <c r="C22" s="102"/>
      <c r="D22" s="31" t="s">
        <v>9</v>
      </c>
      <c r="E22" s="52">
        <f>F22+G22+H22+I22+J22</f>
        <v>100</v>
      </c>
      <c r="F22" s="53">
        <v>100</v>
      </c>
      <c r="G22" s="53">
        <v>0</v>
      </c>
      <c r="H22" s="62">
        <v>0</v>
      </c>
      <c r="I22" s="62">
        <v>0</v>
      </c>
      <c r="J22" s="62">
        <v>0</v>
      </c>
      <c r="K22" s="81"/>
      <c r="L22" s="90"/>
      <c r="M22" s="90"/>
      <c r="N22" s="90"/>
      <c r="O22" s="90"/>
      <c r="P22" s="90"/>
      <c r="Q22" s="96"/>
      <c r="R22" s="1"/>
    </row>
    <row r="23" spans="1:18" ht="15" customHeight="1">
      <c r="A23" s="99"/>
      <c r="B23" s="93"/>
      <c r="C23" s="102"/>
      <c r="D23" s="31" t="s">
        <v>10</v>
      </c>
      <c r="E23" s="52">
        <f t="shared" ref="E23:E25" si="5">F23+G23+H23+I23+J23</f>
        <v>0</v>
      </c>
      <c r="F23" s="32">
        <v>0</v>
      </c>
      <c r="G23" s="32">
        <v>0</v>
      </c>
      <c r="H23" s="33">
        <v>0</v>
      </c>
      <c r="I23" s="33">
        <v>0</v>
      </c>
      <c r="J23" s="33">
        <v>0</v>
      </c>
      <c r="K23" s="81"/>
      <c r="L23" s="90"/>
      <c r="M23" s="90"/>
      <c r="N23" s="90"/>
      <c r="O23" s="90"/>
      <c r="P23" s="90"/>
      <c r="Q23" s="96"/>
      <c r="R23" s="1"/>
    </row>
    <row r="24" spans="1:18" ht="15" customHeight="1">
      <c r="A24" s="99"/>
      <c r="B24" s="93"/>
      <c r="C24" s="102"/>
      <c r="D24" s="31" t="s">
        <v>11</v>
      </c>
      <c r="E24" s="52">
        <f t="shared" si="5"/>
        <v>0</v>
      </c>
      <c r="F24" s="32">
        <v>0</v>
      </c>
      <c r="G24" s="32">
        <v>0</v>
      </c>
      <c r="H24" s="33">
        <v>0</v>
      </c>
      <c r="I24" s="33">
        <v>0</v>
      </c>
      <c r="J24" s="33">
        <v>0</v>
      </c>
      <c r="K24" s="81"/>
      <c r="L24" s="90"/>
      <c r="M24" s="90"/>
      <c r="N24" s="90"/>
      <c r="O24" s="90"/>
      <c r="P24" s="90"/>
      <c r="Q24" s="96"/>
      <c r="R24" s="1"/>
    </row>
    <row r="25" spans="1:18" ht="27.75" customHeight="1">
      <c r="A25" s="100"/>
      <c r="B25" s="94"/>
      <c r="C25" s="103"/>
      <c r="D25" s="48" t="s">
        <v>12</v>
      </c>
      <c r="E25" s="52">
        <f t="shared" si="5"/>
        <v>0</v>
      </c>
      <c r="F25" s="49">
        <v>0</v>
      </c>
      <c r="G25" s="49">
        <v>0</v>
      </c>
      <c r="H25" s="50">
        <v>0</v>
      </c>
      <c r="I25" s="50">
        <v>0</v>
      </c>
      <c r="J25" s="50">
        <v>0</v>
      </c>
      <c r="K25" s="82"/>
      <c r="L25" s="91"/>
      <c r="M25" s="91"/>
      <c r="N25" s="91"/>
      <c r="O25" s="91"/>
      <c r="P25" s="91"/>
      <c r="Q25" s="97"/>
      <c r="R25" s="1"/>
    </row>
    <row r="26" spans="1:18" ht="27.75" customHeight="1">
      <c r="A26" s="136" t="s">
        <v>40</v>
      </c>
      <c r="B26" s="133" t="s">
        <v>39</v>
      </c>
      <c r="C26" s="101"/>
      <c r="D26" s="42" t="s">
        <v>7</v>
      </c>
      <c r="E26" s="55">
        <f>SUM(E27:E31)</f>
        <v>100</v>
      </c>
      <c r="F26" s="63">
        <f t="shared" ref="F26:I26" si="6">F28+F29+F30+F31</f>
        <v>0</v>
      </c>
      <c r="G26" s="63">
        <f t="shared" si="6"/>
        <v>0</v>
      </c>
      <c r="H26" s="63">
        <f t="shared" si="6"/>
        <v>100</v>
      </c>
      <c r="I26" s="63">
        <f t="shared" si="6"/>
        <v>0</v>
      </c>
      <c r="J26" s="63">
        <f>J28+J29+J30+J31</f>
        <v>0</v>
      </c>
      <c r="K26" s="108" t="s">
        <v>37</v>
      </c>
      <c r="L26" s="89">
        <v>0</v>
      </c>
      <c r="M26" s="89">
        <v>0</v>
      </c>
      <c r="N26" s="89">
        <v>1</v>
      </c>
      <c r="O26" s="89">
        <v>0</v>
      </c>
      <c r="P26" s="89">
        <v>0</v>
      </c>
      <c r="Q26" s="95" t="s">
        <v>19</v>
      </c>
      <c r="R26" s="1"/>
    </row>
    <row r="27" spans="1:18" ht="15" customHeight="1">
      <c r="A27" s="137"/>
      <c r="B27" s="134"/>
      <c r="C27" s="102"/>
      <c r="D27" s="73" t="s">
        <v>8</v>
      </c>
      <c r="E27" s="74"/>
      <c r="F27" s="74"/>
      <c r="G27" s="74"/>
      <c r="H27" s="74"/>
      <c r="I27" s="74"/>
      <c r="J27" s="75"/>
      <c r="K27" s="109"/>
      <c r="L27" s="90"/>
      <c r="M27" s="90"/>
      <c r="N27" s="90"/>
      <c r="O27" s="90"/>
      <c r="P27" s="90"/>
      <c r="Q27" s="96"/>
      <c r="R27" s="1"/>
    </row>
    <row r="28" spans="1:18" ht="16.5" customHeight="1">
      <c r="A28" s="137"/>
      <c r="B28" s="134"/>
      <c r="C28" s="102"/>
      <c r="D28" s="42" t="s">
        <v>9</v>
      </c>
      <c r="E28" s="55">
        <f>F28+G28+H28+I28+J28</f>
        <v>100</v>
      </c>
      <c r="F28" s="55">
        <v>0</v>
      </c>
      <c r="G28" s="79">
        <v>0</v>
      </c>
      <c r="H28" s="77">
        <v>100</v>
      </c>
      <c r="I28" s="77">
        <v>0</v>
      </c>
      <c r="J28" s="63">
        <v>0</v>
      </c>
      <c r="K28" s="109"/>
      <c r="L28" s="90"/>
      <c r="M28" s="90"/>
      <c r="N28" s="90"/>
      <c r="O28" s="90"/>
      <c r="P28" s="90"/>
      <c r="Q28" s="96"/>
      <c r="R28" s="1"/>
    </row>
    <row r="29" spans="1:18" ht="15" customHeight="1">
      <c r="A29" s="137"/>
      <c r="B29" s="134"/>
      <c r="C29" s="102"/>
      <c r="D29" s="42" t="s">
        <v>10</v>
      </c>
      <c r="E29" s="55">
        <f t="shared" ref="E29:E31" si="7">F29+G29+H29+I29+J29</f>
        <v>0</v>
      </c>
      <c r="F29" s="43">
        <v>0</v>
      </c>
      <c r="G29" s="79">
        <v>0</v>
      </c>
      <c r="H29" s="44">
        <v>0</v>
      </c>
      <c r="I29" s="44">
        <v>0</v>
      </c>
      <c r="J29" s="44">
        <v>0</v>
      </c>
      <c r="K29" s="109"/>
      <c r="L29" s="90"/>
      <c r="M29" s="90"/>
      <c r="N29" s="90"/>
      <c r="O29" s="90"/>
      <c r="P29" s="90"/>
      <c r="Q29" s="96"/>
      <c r="R29" s="1"/>
    </row>
    <row r="30" spans="1:18" ht="15" customHeight="1">
      <c r="A30" s="137"/>
      <c r="B30" s="134"/>
      <c r="C30" s="102"/>
      <c r="D30" s="42" t="s">
        <v>11</v>
      </c>
      <c r="E30" s="55">
        <f t="shared" si="7"/>
        <v>0</v>
      </c>
      <c r="F30" s="43">
        <v>0</v>
      </c>
      <c r="G30" s="43">
        <v>0</v>
      </c>
      <c r="H30" s="44">
        <v>0</v>
      </c>
      <c r="I30" s="44">
        <v>0</v>
      </c>
      <c r="J30" s="44">
        <v>0</v>
      </c>
      <c r="K30" s="109"/>
      <c r="L30" s="90"/>
      <c r="M30" s="90"/>
      <c r="N30" s="90"/>
      <c r="O30" s="90"/>
      <c r="P30" s="90"/>
      <c r="Q30" s="96"/>
      <c r="R30" s="1"/>
    </row>
    <row r="31" spans="1:18" ht="18.75" customHeight="1">
      <c r="A31" s="138"/>
      <c r="B31" s="135"/>
      <c r="C31" s="103"/>
      <c r="D31" s="42" t="s">
        <v>12</v>
      </c>
      <c r="E31" s="55">
        <f t="shared" si="7"/>
        <v>0</v>
      </c>
      <c r="F31" s="43">
        <v>0</v>
      </c>
      <c r="G31" s="43">
        <v>0</v>
      </c>
      <c r="H31" s="44">
        <v>0</v>
      </c>
      <c r="I31" s="44">
        <v>0</v>
      </c>
      <c r="J31" s="44">
        <v>0</v>
      </c>
      <c r="K31" s="110"/>
      <c r="L31" s="91"/>
      <c r="M31" s="91"/>
      <c r="N31" s="91"/>
      <c r="O31" s="91"/>
      <c r="P31" s="91"/>
      <c r="Q31" s="97"/>
      <c r="R31" s="1"/>
    </row>
    <row r="32" spans="1:18" ht="15.75" customHeight="1">
      <c r="A32" s="98"/>
      <c r="B32" s="114" t="s">
        <v>31</v>
      </c>
      <c r="C32" s="98"/>
      <c r="D32" s="64" t="s">
        <v>7</v>
      </c>
      <c r="E32" s="70">
        <f>SUM(E33:E37)</f>
        <v>650</v>
      </c>
      <c r="F32" s="65">
        <f>SUM(F33:F37)</f>
        <v>170</v>
      </c>
      <c r="G32" s="65">
        <f>SUM(G33:G37)</f>
        <v>70</v>
      </c>
      <c r="H32" s="66">
        <f>SUM(H33:H37)</f>
        <v>270</v>
      </c>
      <c r="I32" s="66">
        <f t="shared" ref="I32" si="8">SUM(I33:I37)</f>
        <v>70</v>
      </c>
      <c r="J32" s="66">
        <f>SUM(J33:J37)</f>
        <v>70</v>
      </c>
      <c r="K32" s="107"/>
      <c r="L32" s="107"/>
      <c r="M32" s="107"/>
      <c r="N32" s="108"/>
      <c r="O32" s="89"/>
      <c r="P32" s="107"/>
      <c r="Q32" s="113"/>
      <c r="R32" s="1"/>
    </row>
    <row r="33" spans="1:24" ht="16.5" customHeight="1">
      <c r="A33" s="99"/>
      <c r="B33" s="127"/>
      <c r="C33" s="99"/>
      <c r="D33" s="124" t="s">
        <v>8</v>
      </c>
      <c r="E33" s="125"/>
      <c r="F33" s="125"/>
      <c r="G33" s="125"/>
      <c r="H33" s="125"/>
      <c r="I33" s="125"/>
      <c r="J33" s="126"/>
      <c r="K33" s="107"/>
      <c r="L33" s="107"/>
      <c r="M33" s="107"/>
      <c r="N33" s="109"/>
      <c r="O33" s="90"/>
      <c r="P33" s="107"/>
      <c r="Q33" s="113"/>
      <c r="R33" s="1"/>
    </row>
    <row r="34" spans="1:24" ht="14.25" customHeight="1">
      <c r="A34" s="99"/>
      <c r="B34" s="127"/>
      <c r="C34" s="99"/>
      <c r="D34" s="64" t="s">
        <v>9</v>
      </c>
      <c r="E34" s="53">
        <f>F34+G34+H34+I34+J34</f>
        <v>650</v>
      </c>
      <c r="F34" s="65">
        <f>F10+F16+F22+F28</f>
        <v>170</v>
      </c>
      <c r="G34" s="65">
        <f>G10+G16+G22+G28</f>
        <v>70</v>
      </c>
      <c r="H34" s="65">
        <f t="shared" ref="H34:I34" si="9">H10+H16+H22+H28</f>
        <v>270</v>
      </c>
      <c r="I34" s="65">
        <f t="shared" si="9"/>
        <v>70</v>
      </c>
      <c r="J34" s="66">
        <f>J10+J16+J22+J28</f>
        <v>70</v>
      </c>
      <c r="K34" s="107"/>
      <c r="L34" s="107"/>
      <c r="M34" s="107"/>
      <c r="N34" s="109"/>
      <c r="O34" s="90"/>
      <c r="P34" s="107"/>
      <c r="Q34" s="113"/>
      <c r="R34" s="1"/>
    </row>
    <row r="35" spans="1:24" ht="15" customHeight="1">
      <c r="A35" s="99"/>
      <c r="B35" s="127"/>
      <c r="C35" s="99"/>
      <c r="D35" s="31" t="s">
        <v>10</v>
      </c>
      <c r="E35" s="53">
        <f t="shared" ref="E35:E37" si="10">F35+G35+H35+I35+J35</f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107"/>
      <c r="L35" s="107"/>
      <c r="M35" s="107"/>
      <c r="N35" s="109"/>
      <c r="O35" s="90"/>
      <c r="P35" s="107"/>
      <c r="Q35" s="113"/>
      <c r="R35" s="1"/>
    </row>
    <row r="36" spans="1:24" ht="16.5" customHeight="1">
      <c r="A36" s="99"/>
      <c r="B36" s="127"/>
      <c r="C36" s="99"/>
      <c r="D36" s="31" t="s">
        <v>11</v>
      </c>
      <c r="E36" s="53">
        <f t="shared" si="10"/>
        <v>0</v>
      </c>
      <c r="F36" s="32">
        <v>0</v>
      </c>
      <c r="G36" s="32">
        <v>0</v>
      </c>
      <c r="H36" s="32">
        <v>0</v>
      </c>
      <c r="I36" s="32">
        <v>0</v>
      </c>
      <c r="J36" s="33">
        <v>0</v>
      </c>
      <c r="K36" s="107"/>
      <c r="L36" s="107"/>
      <c r="M36" s="107"/>
      <c r="N36" s="109"/>
      <c r="O36" s="90"/>
      <c r="P36" s="107"/>
      <c r="Q36" s="113"/>
      <c r="R36" s="1"/>
    </row>
    <row r="37" spans="1:24" ht="17.25" customHeight="1" thickBot="1">
      <c r="A37" s="99"/>
      <c r="B37" s="127"/>
      <c r="C37" s="99"/>
      <c r="D37" s="34" t="s">
        <v>12</v>
      </c>
      <c r="E37" s="53">
        <f t="shared" si="10"/>
        <v>0</v>
      </c>
      <c r="F37" s="35">
        <v>0</v>
      </c>
      <c r="G37" s="35">
        <v>0</v>
      </c>
      <c r="H37" s="35">
        <v>0</v>
      </c>
      <c r="I37" s="35">
        <v>0</v>
      </c>
      <c r="J37" s="36">
        <v>0</v>
      </c>
      <c r="K37" s="89"/>
      <c r="L37" s="89"/>
      <c r="M37" s="89"/>
      <c r="N37" s="110"/>
      <c r="O37" s="118"/>
      <c r="P37" s="89"/>
      <c r="Q37" s="114"/>
      <c r="R37" s="1"/>
    </row>
    <row r="38" spans="1:24" ht="15" customHeight="1">
      <c r="A38" s="139"/>
      <c r="B38" s="115" t="s">
        <v>41</v>
      </c>
      <c r="C38" s="86"/>
      <c r="D38" s="37" t="s">
        <v>7</v>
      </c>
      <c r="E38" s="60">
        <f>SUM(E39:E43)</f>
        <v>650</v>
      </c>
      <c r="F38" s="61">
        <f t="shared" ref="F38" si="11">SUM(F39:F43)</f>
        <v>170</v>
      </c>
      <c r="G38" s="69">
        <f>SUM(G39:G43)</f>
        <v>70</v>
      </c>
      <c r="H38" s="69">
        <f t="shared" ref="H38:J38" si="12">SUM(H39:H43)</f>
        <v>270</v>
      </c>
      <c r="I38" s="69">
        <f t="shared" si="12"/>
        <v>70</v>
      </c>
      <c r="J38" s="69">
        <f t="shared" si="12"/>
        <v>70</v>
      </c>
      <c r="K38" s="86"/>
      <c r="L38" s="86"/>
      <c r="M38" s="86"/>
      <c r="N38" s="86"/>
      <c r="O38" s="86"/>
      <c r="P38" s="86"/>
      <c r="Q38" s="83"/>
      <c r="R38" s="1"/>
    </row>
    <row r="39" spans="1:24">
      <c r="A39" s="140"/>
      <c r="B39" s="116"/>
      <c r="C39" s="87"/>
      <c r="D39" s="121" t="s">
        <v>8</v>
      </c>
      <c r="E39" s="122"/>
      <c r="F39" s="122"/>
      <c r="G39" s="122"/>
      <c r="H39" s="122"/>
      <c r="I39" s="122"/>
      <c r="J39" s="123"/>
      <c r="K39" s="87"/>
      <c r="L39" s="87"/>
      <c r="M39" s="87"/>
      <c r="N39" s="87"/>
      <c r="O39" s="87"/>
      <c r="P39" s="87"/>
      <c r="Q39" s="84"/>
      <c r="R39" s="1"/>
    </row>
    <row r="40" spans="1:24">
      <c r="A40" s="140"/>
      <c r="B40" s="116"/>
      <c r="C40" s="87"/>
      <c r="D40" s="38" t="s">
        <v>9</v>
      </c>
      <c r="E40" s="54">
        <f>F40+G40+H40+I40+J40</f>
        <v>650</v>
      </c>
      <c r="F40" s="54">
        <f>F34</f>
        <v>170</v>
      </c>
      <c r="G40" s="68">
        <f>G34</f>
        <v>70</v>
      </c>
      <c r="H40" s="68">
        <f t="shared" ref="H40:I40" si="13">H34</f>
        <v>270</v>
      </c>
      <c r="I40" s="68">
        <f t="shared" si="13"/>
        <v>70</v>
      </c>
      <c r="J40" s="68">
        <f>J34</f>
        <v>70</v>
      </c>
      <c r="K40" s="87"/>
      <c r="L40" s="87"/>
      <c r="M40" s="87"/>
      <c r="N40" s="87"/>
      <c r="O40" s="87"/>
      <c r="P40" s="87"/>
      <c r="Q40" s="84"/>
      <c r="R40" s="1"/>
    </row>
    <row r="41" spans="1:24">
      <c r="A41" s="140"/>
      <c r="B41" s="116"/>
      <c r="C41" s="87"/>
      <c r="D41" s="38" t="s">
        <v>10</v>
      </c>
      <c r="E41" s="54">
        <f t="shared" ref="E41:E43" si="14">F41+G41+H41+I41+J41</f>
        <v>0</v>
      </c>
      <c r="F41" s="39">
        <f t="shared" ref="F41:I43" si="15">F11+F17+F29</f>
        <v>0</v>
      </c>
      <c r="G41" s="39">
        <f t="shared" si="15"/>
        <v>0</v>
      </c>
      <c r="H41" s="39">
        <f t="shared" si="15"/>
        <v>0</v>
      </c>
      <c r="I41" s="39">
        <f t="shared" si="15"/>
        <v>0</v>
      </c>
      <c r="J41" s="39">
        <f>J11+J17+J29</f>
        <v>0</v>
      </c>
      <c r="K41" s="87"/>
      <c r="L41" s="87"/>
      <c r="M41" s="87"/>
      <c r="N41" s="87"/>
      <c r="O41" s="87"/>
      <c r="P41" s="87"/>
      <c r="Q41" s="84"/>
      <c r="R41" s="1"/>
    </row>
    <row r="42" spans="1:24">
      <c r="A42" s="140"/>
      <c r="B42" s="116"/>
      <c r="C42" s="87"/>
      <c r="D42" s="38" t="s">
        <v>11</v>
      </c>
      <c r="E42" s="54">
        <f t="shared" si="14"/>
        <v>0</v>
      </c>
      <c r="F42" s="39">
        <f t="shared" si="15"/>
        <v>0</v>
      </c>
      <c r="G42" s="39">
        <f t="shared" si="15"/>
        <v>0</v>
      </c>
      <c r="H42" s="39">
        <f t="shared" si="15"/>
        <v>0</v>
      </c>
      <c r="I42" s="39">
        <f t="shared" si="15"/>
        <v>0</v>
      </c>
      <c r="J42" s="39">
        <v>0</v>
      </c>
      <c r="K42" s="87"/>
      <c r="L42" s="87"/>
      <c r="M42" s="87"/>
      <c r="N42" s="87"/>
      <c r="O42" s="87"/>
      <c r="P42" s="87"/>
      <c r="Q42" s="84"/>
      <c r="R42" s="1"/>
    </row>
    <row r="43" spans="1:24" ht="15.75" thickBot="1">
      <c r="A43" s="141"/>
      <c r="B43" s="117"/>
      <c r="C43" s="88"/>
      <c r="D43" s="40" t="s">
        <v>12</v>
      </c>
      <c r="E43" s="54">
        <f t="shared" si="14"/>
        <v>0</v>
      </c>
      <c r="F43" s="41">
        <f t="shared" si="15"/>
        <v>0</v>
      </c>
      <c r="G43" s="41">
        <f t="shared" si="15"/>
        <v>0</v>
      </c>
      <c r="H43" s="41">
        <f t="shared" si="15"/>
        <v>0</v>
      </c>
      <c r="I43" s="41">
        <f t="shared" si="15"/>
        <v>0</v>
      </c>
      <c r="J43" s="41">
        <f>J13+J19+J31</f>
        <v>0</v>
      </c>
      <c r="K43" s="88"/>
      <c r="L43" s="88"/>
      <c r="M43" s="88"/>
      <c r="N43" s="88"/>
      <c r="O43" s="88"/>
      <c r="P43" s="88"/>
      <c r="Q43" s="85"/>
      <c r="R43" s="1"/>
    </row>
    <row r="44" spans="1:24">
      <c r="A44" s="6"/>
      <c r="B44" s="51" t="s">
        <v>14</v>
      </c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1"/>
    </row>
    <row r="45" spans="1:24" ht="25.5" customHeight="1">
      <c r="A45" s="6"/>
      <c r="B45" s="111" t="s">
        <v>17</v>
      </c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7"/>
      <c r="S45" s="8"/>
      <c r="T45" s="8"/>
      <c r="U45" s="8"/>
      <c r="V45" s="8"/>
      <c r="W45" s="8"/>
      <c r="X45" s="8"/>
    </row>
    <row r="46" spans="1:24">
      <c r="A46" s="1"/>
      <c r="B46" s="1" t="s">
        <v>18</v>
      </c>
      <c r="C46" s="1"/>
      <c r="D46" s="1"/>
      <c r="E46" s="1"/>
      <c r="F46" s="1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24">
      <c r="A47" s="1"/>
      <c r="B47" s="1"/>
      <c r="C47" s="1"/>
      <c r="D47" s="1"/>
      <c r="E47" s="1"/>
      <c r="F47" s="112" t="s">
        <v>13</v>
      </c>
      <c r="G47" s="112"/>
      <c r="H47" s="76"/>
      <c r="I47" s="76"/>
      <c r="J47" s="1"/>
      <c r="K47" s="1"/>
      <c r="L47" s="1"/>
      <c r="M47" s="1"/>
      <c r="N47" s="1"/>
      <c r="O47" s="1"/>
      <c r="P47" s="1"/>
      <c r="Q47" s="1"/>
      <c r="R47" s="1"/>
    </row>
    <row r="48" spans="1:24">
      <c r="A48" s="1"/>
      <c r="B48" s="1"/>
      <c r="C48" s="1"/>
      <c r="D48" s="1"/>
      <c r="E48" s="1"/>
      <c r="F48" s="14"/>
      <c r="G48" s="9"/>
      <c r="H48" s="9"/>
      <c r="I48" s="9"/>
      <c r="J48" s="1"/>
      <c r="K48" s="1"/>
      <c r="L48" s="1"/>
      <c r="M48" s="1"/>
      <c r="N48" s="1"/>
      <c r="O48" s="1"/>
      <c r="P48" s="1"/>
      <c r="Q48" s="1"/>
      <c r="R48" s="1"/>
      <c r="T48" s="30"/>
    </row>
    <row r="49" spans="20:20">
      <c r="T49" s="30"/>
    </row>
    <row r="50" spans="20:20">
      <c r="T50" s="30"/>
    </row>
    <row r="51" spans="20:20">
      <c r="T51" s="30"/>
    </row>
    <row r="52" spans="20:20">
      <c r="T52" s="30"/>
    </row>
    <row r="53" spans="20:20">
      <c r="T53" s="30"/>
    </row>
  </sheetData>
  <mergeCells count="78">
    <mergeCell ref="O14:O19"/>
    <mergeCell ref="N20:N25"/>
    <mergeCell ref="O20:O25"/>
    <mergeCell ref="N26:N31"/>
    <mergeCell ref="O26:O31"/>
    <mergeCell ref="A1:Q1"/>
    <mergeCell ref="B7:Q7"/>
    <mergeCell ref="E3:J3"/>
    <mergeCell ref="A3:A4"/>
    <mergeCell ref="B3:B4"/>
    <mergeCell ref="C3:C4"/>
    <mergeCell ref="D3:D4"/>
    <mergeCell ref="K3:P3"/>
    <mergeCell ref="A2:Q2"/>
    <mergeCell ref="Q3:Q4"/>
    <mergeCell ref="B6:Q6"/>
    <mergeCell ref="A8:A13"/>
    <mergeCell ref="D9:J9"/>
    <mergeCell ref="B8:B13"/>
    <mergeCell ref="C8:C13"/>
    <mergeCell ref="D39:J39"/>
    <mergeCell ref="D33:J33"/>
    <mergeCell ref="A32:A37"/>
    <mergeCell ref="B32:B37"/>
    <mergeCell ref="A14:A19"/>
    <mergeCell ref="B14:B19"/>
    <mergeCell ref="C14:C19"/>
    <mergeCell ref="D15:J15"/>
    <mergeCell ref="B26:B31"/>
    <mergeCell ref="C26:C31"/>
    <mergeCell ref="A26:A31"/>
    <mergeCell ref="A38:A43"/>
    <mergeCell ref="M26:M31"/>
    <mergeCell ref="P26:P31"/>
    <mergeCell ref="B38:B43"/>
    <mergeCell ref="N32:N37"/>
    <mergeCell ref="O32:O37"/>
    <mergeCell ref="O38:O43"/>
    <mergeCell ref="N38:N43"/>
    <mergeCell ref="B45:Q45"/>
    <mergeCell ref="F47:G47"/>
    <mergeCell ref="M32:M37"/>
    <mergeCell ref="P32:P37"/>
    <mergeCell ref="Q32:Q37"/>
    <mergeCell ref="C32:C37"/>
    <mergeCell ref="C38:C43"/>
    <mergeCell ref="K38:K43"/>
    <mergeCell ref="L38:L43"/>
    <mergeCell ref="K8:K13"/>
    <mergeCell ref="L8:L13"/>
    <mergeCell ref="K32:K37"/>
    <mergeCell ref="L32:L37"/>
    <mergeCell ref="K14:K19"/>
    <mergeCell ref="L14:L19"/>
    <mergeCell ref="L20:L25"/>
    <mergeCell ref="K26:K31"/>
    <mergeCell ref="L26:L31"/>
    <mergeCell ref="A20:A25"/>
    <mergeCell ref="B20:B25"/>
    <mergeCell ref="C20:C25"/>
    <mergeCell ref="D21:J21"/>
    <mergeCell ref="K20:K25"/>
    <mergeCell ref="M8:M13"/>
    <mergeCell ref="P8:P13"/>
    <mergeCell ref="Q38:Q43"/>
    <mergeCell ref="M38:M43"/>
    <mergeCell ref="P38:P43"/>
    <mergeCell ref="M20:M25"/>
    <mergeCell ref="Q8:Q13"/>
    <mergeCell ref="Q14:Q19"/>
    <mergeCell ref="M14:M19"/>
    <mergeCell ref="P14:P19"/>
    <mergeCell ref="Q20:Q25"/>
    <mergeCell ref="P20:P25"/>
    <mergeCell ref="Q26:Q31"/>
    <mergeCell ref="O8:O13"/>
    <mergeCell ref="N8:N13"/>
    <mergeCell ref="N14:N19"/>
  </mergeCells>
  <pageMargins left="0.19685039370078741" right="0.19685039370078741" top="0.59055118110236227" bottom="0.35433070866141736" header="0" footer="0"/>
  <pageSetup paperSize="9" scale="8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2:D32"/>
  <sheetViews>
    <sheetView workbookViewId="0">
      <selection activeCell="K24" sqref="K24"/>
    </sheetView>
  </sheetViews>
  <sheetFormatPr defaultRowHeight="15"/>
  <cols>
    <col min="2" max="2" width="16.7109375" customWidth="1"/>
    <col min="4" max="4" width="9.5703125" bestFit="1" customWidth="1"/>
  </cols>
  <sheetData>
    <row r="2" spans="1:4">
      <c r="C2" s="17" t="s">
        <v>22</v>
      </c>
    </row>
    <row r="3" spans="1:4">
      <c r="A3" s="23" t="s">
        <v>10</v>
      </c>
      <c r="B3" s="23">
        <v>2383697.96</v>
      </c>
      <c r="C3" s="18">
        <v>95</v>
      </c>
    </row>
    <row r="4" spans="1:4">
      <c r="A4" s="22" t="s">
        <v>20</v>
      </c>
      <c r="B4" s="19">
        <v>1171722</v>
      </c>
      <c r="C4" s="18"/>
    </row>
    <row r="5" spans="1:4">
      <c r="A5" s="22" t="s">
        <v>21</v>
      </c>
      <c r="B5" s="18">
        <v>1211975.96</v>
      </c>
      <c r="C5" s="18"/>
    </row>
    <row r="6" spans="1:4">
      <c r="A6" s="20"/>
    </row>
    <row r="7" spans="1:4">
      <c r="A7" s="23" t="s">
        <v>9</v>
      </c>
      <c r="B7" s="26">
        <f>B3*5/95</f>
        <v>125457.78736842106</v>
      </c>
      <c r="C7" s="21">
        <v>5</v>
      </c>
    </row>
    <row r="8" spans="1:4">
      <c r="A8" s="22" t="s">
        <v>20</v>
      </c>
      <c r="B8" s="24">
        <f>B4*5/95</f>
        <v>61669.57894736842</v>
      </c>
      <c r="C8" s="21"/>
    </row>
    <row r="9" spans="1:4">
      <c r="A9" s="22" t="s">
        <v>21</v>
      </c>
      <c r="B9" s="24">
        <f>B5*5/95</f>
        <v>63788.20842105263</v>
      </c>
      <c r="C9" s="21"/>
    </row>
    <row r="11" spans="1:4">
      <c r="B11" s="19">
        <v>125457.7874</v>
      </c>
    </row>
    <row r="12" spans="1:4">
      <c r="B12" s="19">
        <v>70500</v>
      </c>
      <c r="D12" s="15">
        <v>70500</v>
      </c>
    </row>
    <row r="13" spans="1:4">
      <c r="B13" s="26">
        <f>B11-B12</f>
        <v>54957.787400000001</v>
      </c>
      <c r="D13">
        <v>61669.58</v>
      </c>
    </row>
    <row r="14" spans="1:4">
      <c r="D14">
        <f>D12-D13</f>
        <v>8830.4199999999983</v>
      </c>
    </row>
    <row r="16" spans="1:4">
      <c r="A16" s="18" t="s">
        <v>24</v>
      </c>
      <c r="B16" s="27">
        <v>125457.7874</v>
      </c>
    </row>
    <row r="17" spans="1:4">
      <c r="B17" s="19">
        <v>61669.57894736842</v>
      </c>
      <c r="C17" s="18">
        <v>8830.42</v>
      </c>
      <c r="D17" s="15">
        <f>B17+C17</f>
        <v>70499.998947368425</v>
      </c>
    </row>
    <row r="18" spans="1:4">
      <c r="B18" s="28">
        <f>B16-B17</f>
        <v>63788.208452631581</v>
      </c>
    </row>
    <row r="19" spans="1:4">
      <c r="B19" s="25">
        <f>B18-C17</f>
        <v>54957.788452631583</v>
      </c>
    </row>
    <row r="21" spans="1:4">
      <c r="A21" t="s">
        <v>25</v>
      </c>
      <c r="C21">
        <v>54957.79</v>
      </c>
    </row>
    <row r="22" spans="1:4">
      <c r="B22" t="s">
        <v>23</v>
      </c>
      <c r="C22" s="15">
        <v>12500</v>
      </c>
    </row>
    <row r="23" spans="1:4">
      <c r="C23" s="25">
        <f>C21-C22</f>
        <v>42457.79</v>
      </c>
    </row>
    <row r="26" spans="1:4">
      <c r="A26" s="23" t="s">
        <v>10</v>
      </c>
      <c r="B26" s="21">
        <v>2383697.96</v>
      </c>
      <c r="D26" s="15"/>
    </row>
    <row r="27" spans="1:4">
      <c r="A27" s="23"/>
      <c r="B27" s="24">
        <v>1813500</v>
      </c>
      <c r="D27" s="15"/>
    </row>
    <row r="28" spans="1:4">
      <c r="A28" s="23"/>
      <c r="B28" s="24">
        <f>B26-B27</f>
        <v>570197.96</v>
      </c>
      <c r="D28" s="15"/>
    </row>
    <row r="30" spans="1:4">
      <c r="A30" s="18" t="s">
        <v>10</v>
      </c>
      <c r="B30" s="18">
        <v>570197.96</v>
      </c>
      <c r="C30" s="18"/>
    </row>
    <row r="31" spans="1:4">
      <c r="A31" s="18" t="s">
        <v>9</v>
      </c>
      <c r="B31" s="18">
        <v>54957.79</v>
      </c>
      <c r="C31" s="18"/>
    </row>
    <row r="32" spans="1:4">
      <c r="A32" s="18"/>
      <c r="B32" s="23">
        <f>B30+B31</f>
        <v>625155.75</v>
      </c>
      <c r="C32" s="18" t="s">
        <v>26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HP</cp:lastModifiedBy>
  <cp:lastPrinted>2019-10-30T13:26:13Z</cp:lastPrinted>
  <dcterms:created xsi:type="dcterms:W3CDTF">2016-05-30T06:12:37Z</dcterms:created>
  <dcterms:modified xsi:type="dcterms:W3CDTF">2019-10-31T06:16:20Z</dcterms:modified>
</cp:coreProperties>
</file>